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0" windowWidth="20460" windowHeight="7590"/>
  </bookViews>
  <sheets>
    <sheet name="Munka1" sheetId="1" r:id="rId1"/>
  </sheets>
  <calcPr calcId="145621"/>
</workbook>
</file>

<file path=xl/calcChain.xml><?xml version="1.0" encoding="utf-8"?>
<calcChain xmlns="http://schemas.openxmlformats.org/spreadsheetml/2006/main">
  <c r="E24" i="1" l="1"/>
  <c r="E29" i="1"/>
  <c r="E30" i="1"/>
  <c r="E31" i="1"/>
  <c r="E32" i="1"/>
  <c r="E33" i="1"/>
  <c r="E34" i="1"/>
  <c r="E35" i="1"/>
  <c r="E36" i="1"/>
  <c r="E37" i="1"/>
  <c r="E28" i="1"/>
  <c r="E19" i="1" l="1"/>
  <c r="E20" i="1" s="1"/>
  <c r="E21" i="1" s="1"/>
  <c r="E23" i="1"/>
  <c r="E25" i="1" l="1"/>
</calcChain>
</file>

<file path=xl/sharedStrings.xml><?xml version="1.0" encoding="utf-8"?>
<sst xmlns="http://schemas.openxmlformats.org/spreadsheetml/2006/main" count="62" uniqueCount="56">
  <si>
    <t>Adatok</t>
  </si>
  <si>
    <t>Számított értékek</t>
  </si>
  <si>
    <t>LCC meghatározása</t>
  </si>
  <si>
    <t>M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</si>
  <si>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</si>
  <si>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</si>
  <si>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</si>
  <si>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</si>
  <si>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</si>
  <si>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</si>
  <si>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</si>
  <si>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</si>
  <si>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</si>
  <si>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</si>
  <si>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</si>
  <si>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N</t>
  </si>
  <si>
    <t>%</t>
  </si>
  <si>
    <t>év</t>
  </si>
  <si>
    <t>Vizsgált időtáv</t>
  </si>
  <si>
    <t>Reál diszkontráta</t>
  </si>
  <si>
    <t>db</t>
  </si>
  <si>
    <t>kWh</t>
  </si>
  <si>
    <t>kW</t>
  </si>
  <si>
    <t>h</t>
  </si>
  <si>
    <t>Ft</t>
  </si>
  <si>
    <t>Mennyiség</t>
  </si>
  <si>
    <t>Ft/db</t>
  </si>
  <si>
    <t>Ft/év/db</t>
  </si>
  <si>
    <t>Ft/év</t>
  </si>
  <si>
    <t>Ft/kWh</t>
  </si>
  <si>
    <t xml:space="preserve">Átlagos hidraulikai teljesítmény igény* </t>
  </si>
  <si>
    <t xml:space="preserve">Fajlagos energiaköltség </t>
  </si>
  <si>
    <t xml:space="preserve">Karbantartási költség </t>
  </si>
  <si>
    <t xml:space="preserve">Várható élettartam </t>
  </si>
  <si>
    <t xml:space="preserve">Ajánlati ár </t>
  </si>
  <si>
    <t xml:space="preserve">Közvetlen életciklusköltség (L+N) </t>
  </si>
  <si>
    <t>Működési költség jelenértéke a vizsgált időtávon</t>
  </si>
  <si>
    <t>Kezdeti beruházási költség (M*A)</t>
  </si>
  <si>
    <t xml:space="preserve">Éves működési költség (C*M)+J </t>
  </si>
  <si>
    <t xml:space="preserve">Éves energiaköltség (D*I) </t>
  </si>
  <si>
    <t xml:space="preserve">Átlagos éves üzemóra / db </t>
  </si>
  <si>
    <t xml:space="preserve">Névleges villamos teljesítmény </t>
  </si>
  <si>
    <t>A Közbeszerzési Hatóság 2015. CXLIII. Törvény 78 § (4) bekezdése alapján.</t>
  </si>
  <si>
    <t xml:space="preserve">Éves energiaigény (G/E)*H*M </t>
  </si>
  <si>
    <t>L</t>
  </si>
  <si>
    <t>Szivattyú beszerzés 1. tétel Grundfos NK150-315/307</t>
  </si>
  <si>
    <r>
      <t>kWh/m</t>
    </r>
    <r>
      <rPr>
        <vertAlign val="superscript"/>
        <sz val="11"/>
        <color theme="1"/>
        <rFont val="Calibri"/>
        <family val="2"/>
        <charset val="238"/>
        <scheme val="minor"/>
      </rPr>
      <t>3</t>
    </r>
  </si>
  <si>
    <t>Ajánlattevő által kitöltendő!</t>
  </si>
  <si>
    <r>
      <t>P(W)=Q(m</t>
    </r>
    <r>
      <rPr>
        <vertAlign val="superscript"/>
        <sz val="11"/>
        <color indexed="8"/>
        <rFont val="Calibri"/>
        <family val="2"/>
        <charset val="238"/>
      </rPr>
      <t>3</t>
    </r>
    <r>
      <rPr>
        <sz val="11"/>
        <color theme="1"/>
        <rFont val="Calibri"/>
        <family val="2"/>
        <charset val="238"/>
        <scheme val="minor"/>
      </rPr>
      <t>/s)*H(m)*</t>
    </r>
    <r>
      <rPr>
        <sz val="11"/>
        <color indexed="8"/>
        <rFont val="Calibri"/>
        <family val="2"/>
        <charset val="238"/>
      </rPr>
      <t>ρ(kg/m</t>
    </r>
    <r>
      <rPr>
        <vertAlign val="superscript"/>
        <sz val="11"/>
        <color indexed="8"/>
        <rFont val="Calibri"/>
        <family val="2"/>
        <charset val="238"/>
      </rPr>
      <t>3</t>
    </r>
    <r>
      <rPr>
        <sz val="11"/>
        <color indexed="8"/>
        <rFont val="Calibri"/>
        <family val="2"/>
        <charset val="238"/>
      </rPr>
      <t>)</t>
    </r>
    <r>
      <rPr>
        <sz val="11"/>
        <color theme="1"/>
        <rFont val="Calibri"/>
        <family val="2"/>
        <charset val="238"/>
        <scheme val="minor"/>
      </rPr>
      <t>*g(m/s</t>
    </r>
    <r>
      <rPr>
        <vertAlign val="superscript"/>
        <sz val="11"/>
        <color indexed="8"/>
        <rFont val="Calibri"/>
        <family val="2"/>
        <charset val="238"/>
      </rPr>
      <t>2</t>
    </r>
    <r>
      <rPr>
        <sz val="11"/>
        <color theme="1"/>
        <rFont val="Calibri"/>
        <family val="2"/>
        <charset val="238"/>
        <scheme val="minor"/>
      </rPr>
      <t xml:space="preserve">) </t>
    </r>
  </si>
  <si>
    <t xml:space="preserve">Összhatásfok (motor+szivattyú)* </t>
  </si>
  <si>
    <r>
      <t>*  a maximális 470 m</t>
    </r>
    <r>
      <rPr>
        <vertAlign val="superscript"/>
        <sz val="11"/>
        <color theme="1"/>
        <rFont val="Calibri"/>
        <family val="2"/>
        <charset val="238"/>
        <scheme val="minor"/>
      </rPr>
      <t>3</t>
    </r>
    <r>
      <rPr>
        <sz val="11"/>
        <color theme="1"/>
        <rFont val="Calibri"/>
        <family val="2"/>
        <charset val="238"/>
        <scheme val="minor"/>
      </rPr>
      <t>/h - 16 m pontban</t>
    </r>
  </si>
  <si>
    <t>Fajlagos villamosenergia felhasználás*</t>
  </si>
  <si>
    <t>max. 27</t>
  </si>
  <si>
    <t>min. 76</t>
  </si>
  <si>
    <t>max. 0,06</t>
  </si>
  <si>
    <t>Elvárt érték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</si>
</sst>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6" x14ac:knownFonts="1">
    <font>
      <sz val="11"/>
      <color theme="1"/>
      <name val="Calibri"/>
      <family val="2"/>
      <charset val="238"/>
      <scheme val="minor"/>
    </font>
    <font>
      <b/>
      <sz val="14"/>
      <color indexed="8"/>
      <name val="Calibri"/>
      <family val="2"/>
      <charset val="238"/>
    </font>
    <font>
      <sz val="8"/>
      <name val="Calibri"/>
      <family val="2"/>
      <charset val="238"/>
    </font>
    <font>
      <vertAlign val="superscript"/>
      <sz val="11"/>
      <color theme="1"/>
      <name val="Calibri"/>
      <family val="2"/>
      <charset val="238"/>
      <scheme val="minor"/>
    </font>
    <font>
      <vertAlign val="superscript"/>
      <sz val="11"/>
      <color indexed="8"/>
      <name val="Calibri"/>
      <family val="2"/>
      <charset val="238"/>
    </font>
    <font>
      <sz val="11"/>
      <color indexed="8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00B05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1" xfId="0" applyBorder="1"/>
    <xf numFmtId="0" fontId="1" fillId="0" borderId="1" xfId="0" applyFont="1" applyBorder="1"/>
    <xf numFmtId="0" fontId="0" fillId="0" borderId="0" xfId="0" applyBorder="1"/>
    <xf numFmtId="0" fontId="1" fillId="0" borderId="0" xfId="0" applyFont="1" applyBorder="1"/>
    <xf numFmtId="0" fontId="0" fillId="0" borderId="0" xfId="0" applyBorder="1" applyAlignment="1">
      <alignment horizontal="center"/>
    </xf>
    <xf numFmtId="0" fontId="0" fillId="0" borderId="1" xfId="0" applyBorder="1" applyAlignment="1">
      <alignment horizontal="center"/>
    </xf>
    <xf numFmtId="3" fontId="0" fillId="0" borderId="1" xfId="0" applyNumberFormat="1" applyBorder="1" applyAlignment="1">
      <alignment horizontal="center"/>
    </xf>
    <xf numFmtId="3" fontId="0" fillId="2" borderId="1" xfId="0" applyNumberFormat="1" applyFill="1" applyBorder="1" applyAlignment="1">
      <alignment horizontal="center"/>
    </xf>
    <xf numFmtId="9" fontId="0" fillId="2" borderId="1" xfId="0" applyNumberFormat="1" applyFill="1" applyBorder="1" applyAlignment="1">
      <alignment horizontal="center"/>
    </xf>
    <xf numFmtId="4" fontId="0" fillId="2" borderId="1" xfId="0" applyNumberFormat="1" applyFill="1" applyBorder="1" applyAlignment="1">
      <alignment horizontal="center"/>
    </xf>
    <xf numFmtId="0" fontId="0" fillId="0" borderId="1" xfId="0" applyFill="1" applyBorder="1"/>
    <xf numFmtId="0" fontId="0" fillId="0" borderId="1" xfId="0" applyFill="1" applyBorder="1" applyAlignment="1">
      <alignment horizontal="center"/>
    </xf>
    <xf numFmtId="3" fontId="0" fillId="0" borderId="1" xfId="0" applyNumberFormat="1" applyFill="1" applyBorder="1" applyAlignment="1">
      <alignment horizontal="center"/>
    </xf>
    <xf numFmtId="0" fontId="0" fillId="0" borderId="0" xfId="0" applyFill="1"/>
    <xf numFmtId="3" fontId="0" fillId="3" borderId="1" xfId="0" applyNumberFormat="1" applyFill="1" applyBorder="1" applyAlignment="1">
      <alignment horizontal="center"/>
    </xf>
    <xf numFmtId="10" fontId="0" fillId="3" borderId="1" xfId="0" applyNumberFormat="1" applyFill="1" applyBorder="1" applyAlignment="1">
      <alignment horizontal="center"/>
    </xf>
    <xf numFmtId="164" fontId="0" fillId="3" borderId="1" xfId="0" applyNumberFormat="1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3" fontId="0" fillId="0" borderId="0" xfId="0" applyNumberFormat="1"/>
    <xf numFmtId="0" fontId="0" fillId="0" borderId="0" xfId="0" applyAlignment="1">
      <alignment horizontal="left"/>
    </xf>
    <xf numFmtId="0" fontId="0" fillId="3" borderId="0" xfId="0" applyFill="1" applyAlignment="1">
      <alignment horizontal="center"/>
    </xf>
    <xf numFmtId="0" fontId="0" fillId="0" borderId="2" xfId="0" applyBorder="1" applyAlignment="1">
      <alignment horizontal="center"/>
    </xf>
    <xf numFmtId="0" fontId="0" fillId="0" borderId="0" xfId="0" applyAlignment="1">
      <alignment horizontal="center"/>
    </xf>
  </cellXfs>
  <cellStyles count="1">
    <cellStyle name="Normál" xfId="0" builtinId="0"/>
  </cellStyles>
  <dxfs count="0"/>
  <tableStyles count="0" defaultTableStyle="TableStyleMedium2" defaultPivotStyle="PivotStyleLight16"/>
  <colors>
    <mruColors>
      <color rgb="FF3366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J47"/>
  <sheetViews>
    <sheetView tabSelected="1" topLeftCell="A13" zoomScale="115" zoomScaleNormal="115" workbookViewId="0">
      <selection activeCell="E24" sqref="E24"/>
    </sheetView>
  </sheetViews>
  <sheetFormatPr defaultRowHeight="15" x14ac:dyDescent="0.25"/>
  <cols>
    <col min="1" max="1" width="3.85546875" customWidth="1"/>
    <col min="2" max="2" width="48.5703125" bestFit="1" customWidth="1"/>
    <col min="3" max="3" width="8.85546875" customWidth="1"/>
    <col min="4" max="4" width="11.140625" bestFit="1" customWidth="1"/>
    <col min="5" max="5" width="13.28515625" bestFit="1" customWidth="1"/>
    <col min="6" max="6" width="18.140625" bestFit="1" customWidth="1"/>
  </cols>
  <sheetData>
    <row r="3" spans="1:10" x14ac:dyDescent="0.25">
      <c r="B3" s="3" t="s">
        <v>45</v>
      </c>
      <c r="C3" s="3"/>
      <c r="D3" s="3" t="s">
        <v>55</v>
      </c>
      <c r="E3" s="5"/>
    </row>
    <row r="4" spans="1:10" x14ac:dyDescent="0.25">
      <c r="A4" s="3"/>
      <c r="B4" s="3"/>
      <c r="C4" s="3"/>
      <c r="D4" s="3"/>
      <c r="E4" s="3"/>
    </row>
    <row r="5" spans="1:10" ht="18.75" x14ac:dyDescent="0.3">
      <c r="A5" s="3"/>
      <c r="B5" s="4" t="s">
        <v>0</v>
      </c>
      <c r="C5" s="3"/>
      <c r="D5" s="3"/>
      <c r="E5" s="3"/>
    </row>
    <row r="6" spans="1:10" x14ac:dyDescent="0.25">
      <c r="B6" s="1" t="s">
        <v>18</v>
      </c>
      <c r="C6" s="6" t="s">
        <v>17</v>
      </c>
      <c r="D6" s="6"/>
      <c r="E6" s="8">
        <v>10</v>
      </c>
    </row>
    <row r="7" spans="1:10" ht="17.25" x14ac:dyDescent="0.25">
      <c r="B7" s="1" t="s">
        <v>19</v>
      </c>
      <c r="C7" s="6" t="s">
        <v>16</v>
      </c>
      <c r="D7" s="6"/>
      <c r="E7" s="9">
        <v>0.05</v>
      </c>
      <c r="F7" s="20" t="s">
        <v>50</v>
      </c>
      <c r="G7" s="20"/>
      <c r="H7" s="20"/>
      <c r="I7" s="20"/>
      <c r="J7" s="20"/>
    </row>
    <row r="8" spans="1:10" x14ac:dyDescent="0.25">
      <c r="A8" s="1" t="s">
        <v>3</v>
      </c>
      <c r="B8" s="1" t="s">
        <v>25</v>
      </c>
      <c r="C8" s="6" t="s">
        <v>20</v>
      </c>
      <c r="D8" s="6"/>
      <c r="E8" s="8">
        <v>1</v>
      </c>
    </row>
    <row r="9" spans="1:10" x14ac:dyDescent="0.25">
      <c r="A9" s="1" t="s">
        <v>4</v>
      </c>
      <c r="B9" s="1" t="s">
        <v>34</v>
      </c>
      <c r="C9" s="6" t="s">
        <v>26</v>
      </c>
      <c r="D9" s="6"/>
      <c r="E9" s="15"/>
      <c r="F9" s="21" t="s">
        <v>47</v>
      </c>
      <c r="G9" s="21"/>
      <c r="H9" s="21"/>
      <c r="I9" s="21"/>
      <c r="J9" s="21"/>
    </row>
    <row r="10" spans="1:10" x14ac:dyDescent="0.25">
      <c r="A10" s="1" t="s">
        <v>5</v>
      </c>
      <c r="B10" s="1" t="s">
        <v>33</v>
      </c>
      <c r="C10" s="6" t="s">
        <v>17</v>
      </c>
      <c r="D10" s="6"/>
      <c r="E10" s="8">
        <v>10</v>
      </c>
    </row>
    <row r="11" spans="1:10" x14ac:dyDescent="0.25">
      <c r="A11" s="1" t="s">
        <v>6</v>
      </c>
      <c r="B11" s="1" t="s">
        <v>32</v>
      </c>
      <c r="C11" s="6" t="s">
        <v>27</v>
      </c>
      <c r="D11" s="6"/>
      <c r="E11" s="15"/>
    </row>
    <row r="12" spans="1:10" x14ac:dyDescent="0.25">
      <c r="A12" s="1" t="s">
        <v>7</v>
      </c>
      <c r="B12" s="1" t="s">
        <v>31</v>
      </c>
      <c r="C12" s="6" t="s">
        <v>29</v>
      </c>
      <c r="D12" s="6"/>
      <c r="E12" s="10">
        <v>28.67</v>
      </c>
    </row>
    <row r="13" spans="1:10" x14ac:dyDescent="0.25">
      <c r="A13" s="1" t="s">
        <v>8</v>
      </c>
      <c r="B13" s="1" t="s">
        <v>49</v>
      </c>
      <c r="C13" s="6" t="s">
        <v>16</v>
      </c>
      <c r="D13" s="6" t="s">
        <v>53</v>
      </c>
      <c r="E13" s="16"/>
    </row>
    <row r="14" spans="1:10" x14ac:dyDescent="0.25">
      <c r="A14" s="1" t="s">
        <v>9</v>
      </c>
      <c r="B14" s="1" t="s">
        <v>41</v>
      </c>
      <c r="C14" s="6" t="s">
        <v>22</v>
      </c>
      <c r="D14" s="6"/>
      <c r="E14" s="17"/>
    </row>
    <row r="15" spans="1:10" ht="17.25" customHeight="1" x14ac:dyDescent="0.25">
      <c r="A15" s="1" t="s">
        <v>10</v>
      </c>
      <c r="B15" s="1" t="s">
        <v>30</v>
      </c>
      <c r="C15" s="6" t="s">
        <v>22</v>
      </c>
      <c r="D15" s="6" t="s">
        <v>52</v>
      </c>
      <c r="E15" s="18"/>
      <c r="F15" s="22" t="s">
        <v>48</v>
      </c>
      <c r="G15" s="23"/>
      <c r="H15" s="23"/>
      <c r="I15" s="23"/>
      <c r="J15" s="23"/>
    </row>
    <row r="16" spans="1:10" ht="15" customHeight="1" x14ac:dyDescent="0.25">
      <c r="A16" s="1" t="s">
        <v>11</v>
      </c>
      <c r="B16" s="1" t="s">
        <v>40</v>
      </c>
      <c r="C16" s="6" t="s">
        <v>23</v>
      </c>
      <c r="D16" s="6">
        <v>8760</v>
      </c>
      <c r="E16" s="8"/>
    </row>
    <row r="17" spans="1:5" ht="15" customHeight="1" x14ac:dyDescent="0.25">
      <c r="A17" s="3"/>
      <c r="B17" s="1" t="s">
        <v>51</v>
      </c>
      <c r="C17" s="6" t="s">
        <v>46</v>
      </c>
      <c r="D17" s="6" t="s">
        <v>54</v>
      </c>
      <c r="E17" s="15"/>
    </row>
    <row r="18" spans="1:5" ht="18.75" customHeight="1" x14ac:dyDescent="0.3">
      <c r="B18" s="2" t="s">
        <v>1</v>
      </c>
      <c r="C18" s="6"/>
      <c r="D18" s="6"/>
      <c r="E18" s="7"/>
    </row>
    <row r="19" spans="1:5" ht="15" customHeight="1" x14ac:dyDescent="0.25">
      <c r="A19" s="1" t="s">
        <v>12</v>
      </c>
      <c r="B19" s="1" t="s">
        <v>43</v>
      </c>
      <c r="C19" s="6" t="s">
        <v>21</v>
      </c>
      <c r="D19" s="6"/>
      <c r="E19" s="7" t="e">
        <f>(E15/E13)*E16*E8</f>
        <v>#DIV/0!</v>
      </c>
    </row>
    <row r="20" spans="1:5" ht="15" customHeight="1" x14ac:dyDescent="0.25">
      <c r="A20" s="1" t="s">
        <v>13</v>
      </c>
      <c r="B20" s="1" t="s">
        <v>39</v>
      </c>
      <c r="C20" s="6" t="s">
        <v>28</v>
      </c>
      <c r="D20" s="6"/>
      <c r="E20" s="7" t="e">
        <f>E12*E19</f>
        <v>#DIV/0!</v>
      </c>
    </row>
    <row r="21" spans="1:5" ht="15" customHeight="1" x14ac:dyDescent="0.25">
      <c r="A21" s="1" t="s">
        <v>14</v>
      </c>
      <c r="B21" s="1" t="s">
        <v>38</v>
      </c>
      <c r="C21" s="6" t="s">
        <v>28</v>
      </c>
      <c r="D21" s="6"/>
      <c r="E21" s="7" t="e">
        <f>(E11*E8)+E20</f>
        <v>#DIV/0!</v>
      </c>
    </row>
    <row r="22" spans="1:5" ht="18.75" x14ac:dyDescent="0.3">
      <c r="B22" s="2" t="s">
        <v>2</v>
      </c>
      <c r="C22" s="6"/>
      <c r="D22" s="6"/>
      <c r="E22" s="7"/>
    </row>
    <row r="23" spans="1:5" x14ac:dyDescent="0.25">
      <c r="A23" s="1" t="s">
        <v>44</v>
      </c>
      <c r="B23" s="1" t="s">
        <v>37</v>
      </c>
      <c r="C23" s="6" t="s">
        <v>24</v>
      </c>
      <c r="D23" s="6"/>
      <c r="E23" s="7">
        <f>E8*E9</f>
        <v>0</v>
      </c>
    </row>
    <row r="24" spans="1:5" s="14" customFormat="1" x14ac:dyDescent="0.25">
      <c r="A24" s="11" t="s">
        <v>15</v>
      </c>
      <c r="B24" s="11" t="s">
        <v>36</v>
      </c>
      <c r="C24" s="12" t="s">
        <v>24</v>
      </c>
      <c r="D24" s="12"/>
      <c r="E24" s="13" t="e">
        <f>NPV(5%,E28:E37)</f>
        <v>#DIV/0!</v>
      </c>
    </row>
    <row r="25" spans="1:5" ht="18.75" x14ac:dyDescent="0.3">
      <c r="B25" s="2" t="s">
        <v>35</v>
      </c>
      <c r="C25" s="6" t="s">
        <v>24</v>
      </c>
      <c r="D25" s="6"/>
      <c r="E25" s="7" t="e">
        <f>E24+E23</f>
        <v>#DIV/0!</v>
      </c>
    </row>
    <row r="27" spans="1:5" x14ac:dyDescent="0.25">
      <c r="B27" s="20" t="s">
        <v>42</v>
      </c>
      <c r="C27" s="20"/>
      <c r="D27" s="20"/>
      <c r="E27" s="20"/>
    </row>
    <row r="28" spans="1:5" x14ac:dyDescent="0.25">
      <c r="C28">
        <v>1</v>
      </c>
      <c r="E28" s="19" t="e">
        <f>$E$21</f>
        <v>#DIV/0!</v>
      </c>
    </row>
    <row r="29" spans="1:5" x14ac:dyDescent="0.25">
      <c r="C29">
        <v>2</v>
      </c>
      <c r="E29" s="19" t="e">
        <f t="shared" ref="E29:E37" si="0">$E$21</f>
        <v>#DIV/0!</v>
      </c>
    </row>
    <row r="30" spans="1:5" x14ac:dyDescent="0.25">
      <c r="C30">
        <v>3</v>
      </c>
      <c r="E30" s="19" t="e">
        <f t="shared" si="0"/>
        <v>#DIV/0!</v>
      </c>
    </row>
    <row r="31" spans="1:5" x14ac:dyDescent="0.25">
      <c r="C31">
        <v>4</v>
      </c>
      <c r="E31" s="19" t="e">
        <f t="shared" si="0"/>
        <v>#DIV/0!</v>
      </c>
    </row>
    <row r="32" spans="1:5" x14ac:dyDescent="0.25">
      <c r="C32">
        <v>5</v>
      </c>
      <c r="E32" s="19" t="e">
        <f t="shared" si="0"/>
        <v>#DIV/0!</v>
      </c>
    </row>
    <row r="33" spans="3:5" x14ac:dyDescent="0.25">
      <c r="C33">
        <v>6</v>
      </c>
      <c r="E33" s="19" t="e">
        <f t="shared" si="0"/>
        <v>#DIV/0!</v>
      </c>
    </row>
    <row r="34" spans="3:5" x14ac:dyDescent="0.25">
      <c r="C34">
        <v>7</v>
      </c>
      <c r="E34" s="19" t="e">
        <f t="shared" si="0"/>
        <v>#DIV/0!</v>
      </c>
    </row>
    <row r="35" spans="3:5" x14ac:dyDescent="0.25">
      <c r="C35">
        <v>8</v>
      </c>
      <c r="E35" s="19" t="e">
        <f t="shared" si="0"/>
        <v>#DIV/0!</v>
      </c>
    </row>
    <row r="36" spans="3:5" x14ac:dyDescent="0.25">
      <c r="C36">
        <v>9</v>
      </c>
      <c r="E36" s="19" t="e">
        <f t="shared" si="0"/>
        <v>#DIV/0!</v>
      </c>
    </row>
    <row r="37" spans="3:5" x14ac:dyDescent="0.25">
      <c r="C37">
        <v>10</v>
      </c>
      <c r="E37" s="19" t="e">
        <f t="shared" si="0"/>
        <v>#DIV/0!</v>
      </c>
    </row>
    <row r="38" spans="3:5" x14ac:dyDescent="0.25">
      <c r="E38" s="19"/>
    </row>
    <row r="39" spans="3:5" x14ac:dyDescent="0.25">
      <c r="E39" s="19"/>
    </row>
    <row r="40" spans="3:5" x14ac:dyDescent="0.25">
      <c r="E40" s="19"/>
    </row>
    <row r="41" spans="3:5" x14ac:dyDescent="0.25">
      <c r="E41" s="19"/>
    </row>
    <row r="42" spans="3:5" x14ac:dyDescent="0.25">
      <c r="E42" s="19"/>
    </row>
    <row r="43" spans="3:5" x14ac:dyDescent="0.25">
      <c r="E43" s="19"/>
    </row>
    <row r="44" spans="3:5" x14ac:dyDescent="0.25">
      <c r="E44" s="19"/>
    </row>
    <row r="45" spans="3:5" x14ac:dyDescent="0.25">
      <c r="E45" s="19"/>
    </row>
    <row r="46" spans="3:5" x14ac:dyDescent="0.25">
      <c r="E46" s="19"/>
    </row>
    <row r="47" spans="3:5" x14ac:dyDescent="0.25">
      <c r="E47" s="19"/>
    </row>
  </sheetData>
  <mergeCells count="4">
    <mergeCell ref="F7:J7"/>
    <mergeCell ref="F9:J9"/>
    <mergeCell ref="F15:J15"/>
    <mergeCell ref="B27:E27"/>
  </mergeCells>
  <phoneticPr fontId="2" type="noConversion"/>
  <pageMargins left="0.7" right="0.7" top="0.75" bottom="0.75" header="0.3" footer="0.3"/>
  <pageSetup paperSize="9" scale="56" orientation="portrait" r:id="rId1"/>
  <headerFooter>
    <oddHeader xml:space="preserve">&amp;R2. melléklet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Munka1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Forgács Tamás</dc:creator>
  <cp:lastModifiedBy>Kéri Róbert</cp:lastModifiedBy>
  <cp:lastPrinted>2020-10-23T07:21:40Z</cp:lastPrinted>
  <dcterms:created xsi:type="dcterms:W3CDTF">2018-06-25T12:46:39Z</dcterms:created>
  <dcterms:modified xsi:type="dcterms:W3CDTF">2020-11-18T10:37:02Z</dcterms:modified>
</cp:coreProperties>
</file>