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public\SZERVEZETI_EGYSÉGEK_MEGOSZTOTT_MAPPÁI\PARTNERKAPCSOLATI CSOPORT\VÉDETT\3 ÁRAJÁNLATOS BESZERZÉSEK\2024\KOMPRESSZOR BESZ\Ajánlattételi felhívás\Kiküldésre\Honlapra\"/>
    </mc:Choice>
  </mc:AlternateContent>
  <bookViews>
    <workbookView xWindow="-105" yWindow="-105" windowWidth="19320" windowHeight="10425"/>
  </bookViews>
  <sheets>
    <sheet name="Munk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D21" i="1" l="1"/>
  <c r="D22" i="1" l="1"/>
  <c r="D23" i="1" s="1"/>
  <c r="D25" i="1"/>
  <c r="E35" i="1" l="1"/>
  <c r="E34" i="1"/>
  <c r="E41" i="1"/>
  <c r="E33" i="1"/>
  <c r="E40" i="1"/>
  <c r="E39" i="1"/>
  <c r="E38" i="1"/>
  <c r="E37" i="1"/>
  <c r="E42" i="1"/>
  <c r="E36" i="1"/>
  <c r="D26" i="1" l="1"/>
  <c r="D27" i="1" s="1"/>
</calcChain>
</file>

<file path=xl/sharedStrings.xml><?xml version="1.0" encoding="utf-8"?>
<sst xmlns="http://schemas.openxmlformats.org/spreadsheetml/2006/main" count="64" uniqueCount="58">
  <si>
    <t>Adatok</t>
  </si>
  <si>
    <t>Számított értékek</t>
  </si>
  <si>
    <t>LCC meghatározása</t>
  </si>
  <si>
    <t>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</si>
  <si>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</si>
  <si>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</si>
  <si>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</si>
  <si>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</si>
  <si>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</si>
  <si>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</si>
  <si>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</si>
  <si>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</si>
  <si>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</si>
  <si>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</si>
  <si>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</si>
  <si>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</t>
  </si>
  <si>
    <t>%</t>
  </si>
  <si>
    <t>év</t>
  </si>
  <si>
    <t>Vizsgált időtáv</t>
  </si>
  <si>
    <t>Reál diszkontráta</t>
  </si>
  <si>
    <t>db</t>
  </si>
  <si>
    <t>kWh</t>
  </si>
  <si>
    <t>kW</t>
  </si>
  <si>
    <t>h</t>
  </si>
  <si>
    <t>Ft</t>
  </si>
  <si>
    <t>Mennyiség</t>
  </si>
  <si>
    <t>Ft/db</t>
  </si>
  <si>
    <t>Ft/év/db</t>
  </si>
  <si>
    <t>Ft/év</t>
  </si>
  <si>
    <t>Ft/kWh</t>
  </si>
  <si>
    <t xml:space="preserve">Fajlagos energiaköltség </t>
  </si>
  <si>
    <t xml:space="preserve">Karbantartási költség </t>
  </si>
  <si>
    <t xml:space="preserve">Várható élettartam </t>
  </si>
  <si>
    <t xml:space="preserve">Közvetlen életciklusköltség (L+N) </t>
  </si>
  <si>
    <t>Működési költség jelenértéke a vizsgált időtávon</t>
  </si>
  <si>
    <t>Kezdeti beruházási költség (M*A)</t>
  </si>
  <si>
    <t xml:space="preserve">Éves működési költség (C*M)+J </t>
  </si>
  <si>
    <t xml:space="preserve">Éves energiaköltség (D*I) </t>
  </si>
  <si>
    <t xml:space="preserve">Éves energiaigény (G/E)*H*M </t>
  </si>
  <si>
    <t>L</t>
  </si>
  <si>
    <r>
      <t>kWh/m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</si>
  <si>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A Közbeszerzési Hatóság 2015. CXLIII. Törvény 78 § (4) bekezdése alapján.</t>
  </si>
  <si>
    <t>Névleges villamos teljesítmény  50 Hz/Min. Hz</t>
  </si>
  <si>
    <t>Frekvenciaváltós üzemben megengedet frekvencia</t>
  </si>
  <si>
    <t>Hz</t>
  </si>
  <si>
    <t>Fajlagos villamosenergia felhasználás 50 Hz/Min. Hz</t>
  </si>
  <si>
    <t>Szállított mennyiség   50 Hz/Min. Hz</t>
  </si>
  <si>
    <t>m3/h</t>
  </si>
  <si>
    <t>* 50 Hz-en értendő</t>
  </si>
  <si>
    <t>50 Hz</t>
  </si>
  <si>
    <t>Min Hz</t>
  </si>
  <si>
    <t>Ajánlati ár</t>
  </si>
  <si>
    <t>Áfa nélküli árak megadásával!</t>
  </si>
  <si>
    <t xml:space="preserve">Összhatásfok (motor+légsűrítő) </t>
  </si>
  <si>
    <t>Légsűrítő teljesítmény igénye  50 Hz/Min. Hz</t>
  </si>
  <si>
    <t>Átlagos éves üzemóra / db  50 Hz/Min. Hz</t>
  </si>
  <si>
    <t>Légsűrítő beszerzés</t>
  </si>
  <si>
    <t>Ajálattevő által a zöld színnel jelölve, vastagon keretezett részek kitöltendők!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</si>
</sst>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3" fontId="0" fillId="0" borderId="0" xfId="0" applyNumberFormat="1"/>
    <xf numFmtId="3" fontId="0" fillId="0" borderId="0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6" fillId="0" borderId="0" xfId="0" applyFont="1"/>
    <xf numFmtId="3" fontId="0" fillId="3" borderId="7" xfId="0" applyNumberFormat="1" applyFill="1" applyBorder="1" applyAlignment="1" applyProtection="1">
      <alignment horizontal="center"/>
      <protection locked="0"/>
    </xf>
    <xf numFmtId="10" fontId="0" fillId="3" borderId="7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B05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2"/>
  <sheetViews>
    <sheetView tabSelected="1" zoomScale="115" zoomScaleNormal="115" workbookViewId="0">
      <selection activeCell="B6" sqref="B6"/>
    </sheetView>
  </sheetViews>
  <sheetFormatPr defaultRowHeight="15" x14ac:dyDescent="0.25"/>
  <cols>
    <col min="1" max="1" width="3.85546875" customWidth="1"/>
    <col min="2" max="2" width="76.7109375" customWidth="1"/>
    <col min="3" max="3" width="8.85546875" customWidth="1"/>
    <col min="4" max="4" width="13.42578125" bestFit="1" customWidth="1"/>
    <col min="5" max="5" width="12.28515625" customWidth="1"/>
    <col min="6" max="6" width="3.5703125" customWidth="1"/>
  </cols>
  <sheetData>
    <row r="3" spans="1:5" x14ac:dyDescent="0.25">
      <c r="B3" t="s">
        <v>56</v>
      </c>
      <c r="E3" s="4"/>
    </row>
    <row r="5" spans="1:5" ht="18.75" x14ac:dyDescent="0.3">
      <c r="B5" s="3" t="s">
        <v>0</v>
      </c>
      <c r="D5" s="14" t="s">
        <v>49</v>
      </c>
      <c r="E5" s="14" t="s">
        <v>50</v>
      </c>
    </row>
    <row r="6" spans="1:5" x14ac:dyDescent="0.25">
      <c r="B6" s="1" t="s">
        <v>18</v>
      </c>
      <c r="C6" s="5" t="s">
        <v>17</v>
      </c>
      <c r="D6" s="7">
        <v>10</v>
      </c>
      <c r="E6" s="7"/>
    </row>
    <row r="7" spans="1:5" x14ac:dyDescent="0.25">
      <c r="B7" s="1" t="s">
        <v>19</v>
      </c>
      <c r="C7" s="5" t="s">
        <v>16</v>
      </c>
      <c r="D7" s="8">
        <v>0.05</v>
      </c>
      <c r="E7" s="8"/>
    </row>
    <row r="8" spans="1:5" ht="15.75" thickBot="1" x14ac:dyDescent="0.3">
      <c r="A8" s="1" t="s">
        <v>3</v>
      </c>
      <c r="B8" s="1" t="s">
        <v>25</v>
      </c>
      <c r="C8" s="5" t="s">
        <v>20</v>
      </c>
      <c r="D8" s="16">
        <v>1</v>
      </c>
      <c r="E8" s="7"/>
    </row>
    <row r="9" spans="1:5" ht="15.75" thickBot="1" x14ac:dyDescent="0.3">
      <c r="A9" s="1" t="s">
        <v>4</v>
      </c>
      <c r="B9" s="1" t="s">
        <v>51</v>
      </c>
      <c r="C9" s="5" t="s">
        <v>26</v>
      </c>
      <c r="D9" s="24"/>
      <c r="E9" s="15"/>
    </row>
    <row r="10" spans="1:5" ht="15.75" thickBot="1" x14ac:dyDescent="0.3">
      <c r="A10" s="1" t="s">
        <v>5</v>
      </c>
      <c r="B10" s="1" t="s">
        <v>32</v>
      </c>
      <c r="C10" s="5" t="s">
        <v>17</v>
      </c>
      <c r="D10" s="18">
        <v>10</v>
      </c>
      <c r="E10" s="12"/>
    </row>
    <row r="11" spans="1:5" ht="15.75" thickBot="1" x14ac:dyDescent="0.3">
      <c r="A11" s="1" t="s">
        <v>6</v>
      </c>
      <c r="B11" s="1" t="s">
        <v>31</v>
      </c>
      <c r="C11" s="5" t="s">
        <v>27</v>
      </c>
      <c r="D11" s="24"/>
      <c r="E11" s="15"/>
    </row>
    <row r="12" spans="1:5" ht="15.75" thickBot="1" x14ac:dyDescent="0.3">
      <c r="A12" s="1" t="s">
        <v>7</v>
      </c>
      <c r="B12" s="1" t="s">
        <v>30</v>
      </c>
      <c r="C12" s="5" t="s">
        <v>29</v>
      </c>
      <c r="D12" s="19">
        <v>91</v>
      </c>
      <c r="E12" s="9"/>
    </row>
    <row r="13" spans="1:5" ht="15.75" thickBot="1" x14ac:dyDescent="0.3">
      <c r="A13" s="1" t="s">
        <v>8</v>
      </c>
      <c r="B13" s="1" t="s">
        <v>53</v>
      </c>
      <c r="C13" s="5" t="s">
        <v>16</v>
      </c>
      <c r="D13" s="25"/>
      <c r="E13" s="20"/>
    </row>
    <row r="14" spans="1:5" ht="15.75" thickBot="1" x14ac:dyDescent="0.3">
      <c r="A14" s="1"/>
      <c r="B14" s="1" t="s">
        <v>43</v>
      </c>
      <c r="C14" s="5" t="s">
        <v>44</v>
      </c>
      <c r="D14" s="26"/>
      <c r="E14" s="26"/>
    </row>
    <row r="15" spans="1:5" ht="15.75" thickBot="1" x14ac:dyDescent="0.3">
      <c r="A15" s="1" t="s">
        <v>9</v>
      </c>
      <c r="B15" s="1" t="s">
        <v>42</v>
      </c>
      <c r="C15" s="5" t="s">
        <v>22</v>
      </c>
      <c r="D15" s="26"/>
      <c r="E15" s="26"/>
    </row>
    <row r="16" spans="1:5" ht="17.25" customHeight="1" thickBot="1" x14ac:dyDescent="0.3">
      <c r="A16" s="1" t="s">
        <v>10</v>
      </c>
      <c r="B16" s="21" t="s">
        <v>54</v>
      </c>
      <c r="C16" s="5" t="s">
        <v>22</v>
      </c>
      <c r="D16" s="27"/>
      <c r="E16" s="27"/>
    </row>
    <row r="17" spans="1:5" ht="17.25" customHeight="1" thickBot="1" x14ac:dyDescent="0.3">
      <c r="A17" s="1"/>
      <c r="B17" s="1" t="s">
        <v>46</v>
      </c>
      <c r="C17" s="5" t="s">
        <v>47</v>
      </c>
      <c r="D17" s="27"/>
      <c r="E17" s="27"/>
    </row>
    <row r="18" spans="1:5" ht="15" customHeight="1" x14ac:dyDescent="0.25">
      <c r="A18" s="1" t="s">
        <v>11</v>
      </c>
      <c r="B18" s="1" t="s">
        <v>55</v>
      </c>
      <c r="C18" s="5" t="s">
        <v>23</v>
      </c>
      <c r="D18" s="17">
        <v>2000</v>
      </c>
      <c r="E18" s="17">
        <v>1000</v>
      </c>
    </row>
    <row r="19" spans="1:5" ht="15" customHeight="1" x14ac:dyDescent="0.25">
      <c r="B19" s="1" t="s">
        <v>45</v>
      </c>
      <c r="C19" s="5" t="s">
        <v>40</v>
      </c>
      <c r="D19" s="13" t="e">
        <f>D16/D17</f>
        <v>#DIV/0!</v>
      </c>
      <c r="E19" s="13" t="e">
        <f>E16/E17</f>
        <v>#DIV/0!</v>
      </c>
    </row>
    <row r="20" spans="1:5" ht="18.75" customHeight="1" x14ac:dyDescent="0.3">
      <c r="B20" s="2" t="s">
        <v>1</v>
      </c>
      <c r="C20" s="5"/>
      <c r="D20" s="6"/>
      <c r="E20" s="11"/>
    </row>
    <row r="21" spans="1:5" ht="15" customHeight="1" x14ac:dyDescent="0.25">
      <c r="A21" s="1" t="s">
        <v>12</v>
      </c>
      <c r="B21" s="1" t="s">
        <v>38</v>
      </c>
      <c r="C21" s="5" t="s">
        <v>21</v>
      </c>
      <c r="D21" s="6" t="e">
        <f>((D16/D13)*D18*D8)+((E16/D13)*E18*D8)</f>
        <v>#DIV/0!</v>
      </c>
      <c r="E21" s="11"/>
    </row>
    <row r="22" spans="1:5" ht="15" customHeight="1" x14ac:dyDescent="0.25">
      <c r="A22" s="1" t="s">
        <v>13</v>
      </c>
      <c r="B22" s="1" t="s">
        <v>37</v>
      </c>
      <c r="C22" s="5" t="s">
        <v>28</v>
      </c>
      <c r="D22" s="6" t="e">
        <f>D12*D21</f>
        <v>#DIV/0!</v>
      </c>
      <c r="E22" s="11"/>
    </row>
    <row r="23" spans="1:5" ht="15" customHeight="1" x14ac:dyDescent="0.25">
      <c r="A23" s="1" t="s">
        <v>14</v>
      </c>
      <c r="B23" s="1" t="s">
        <v>36</v>
      </c>
      <c r="C23" s="5" t="s">
        <v>28</v>
      </c>
      <c r="D23" s="6" t="e">
        <f>(D11*D8)+D22</f>
        <v>#DIV/0!</v>
      </c>
      <c r="E23" s="11"/>
    </row>
    <row r="24" spans="1:5" ht="18.75" x14ac:dyDescent="0.3">
      <c r="B24" s="2" t="s">
        <v>2</v>
      </c>
      <c r="C24" s="5"/>
      <c r="D24" s="6"/>
      <c r="E24" s="11"/>
    </row>
    <row r="25" spans="1:5" x14ac:dyDescent="0.25">
      <c r="A25" s="1" t="s">
        <v>39</v>
      </c>
      <c r="B25" s="1" t="s">
        <v>35</v>
      </c>
      <c r="C25" s="5" t="s">
        <v>24</v>
      </c>
      <c r="D25" s="6">
        <f>D8*D9</f>
        <v>0</v>
      </c>
      <c r="E25" s="11"/>
    </row>
    <row r="26" spans="1:5" x14ac:dyDescent="0.25">
      <c r="A26" s="1" t="s">
        <v>15</v>
      </c>
      <c r="B26" s="1" t="s">
        <v>34</v>
      </c>
      <c r="C26" s="5" t="s">
        <v>24</v>
      </c>
      <c r="D26" s="6" t="e">
        <f>NPV(D7,E33:E42)</f>
        <v>#DIV/0!</v>
      </c>
      <c r="E26" s="11"/>
    </row>
    <row r="27" spans="1:5" ht="18.75" x14ac:dyDescent="0.3">
      <c r="B27" s="2" t="s">
        <v>33</v>
      </c>
      <c r="C27" s="5" t="s">
        <v>24</v>
      </c>
      <c r="D27" s="6" t="e">
        <f>D26+D25</f>
        <v>#DIV/0!</v>
      </c>
      <c r="E27" s="11"/>
    </row>
    <row r="29" spans="1:5" x14ac:dyDescent="0.25">
      <c r="B29" s="23" t="s">
        <v>48</v>
      </c>
      <c r="E29" s="10"/>
    </row>
    <row r="30" spans="1:5" x14ac:dyDescent="0.25">
      <c r="B30" s="22" t="s">
        <v>57</v>
      </c>
      <c r="E30" s="10"/>
    </row>
    <row r="31" spans="1:5" x14ac:dyDescent="0.25">
      <c r="B31" t="s">
        <v>52</v>
      </c>
      <c r="E31" s="10"/>
    </row>
    <row r="32" spans="1:5" x14ac:dyDescent="0.25">
      <c r="B32" s="28" t="s">
        <v>41</v>
      </c>
      <c r="C32" s="28"/>
      <c r="D32" s="28"/>
      <c r="E32" s="28"/>
    </row>
    <row r="33" spans="3:5" x14ac:dyDescent="0.25">
      <c r="C33">
        <v>1</v>
      </c>
      <c r="E33" s="10" t="e">
        <f t="shared" ref="E33:E42" si="0">$D$23</f>
        <v>#DIV/0!</v>
      </c>
    </row>
    <row r="34" spans="3:5" x14ac:dyDescent="0.25">
      <c r="C34">
        <v>2</v>
      </c>
      <c r="E34" s="10" t="e">
        <f t="shared" si="0"/>
        <v>#DIV/0!</v>
      </c>
    </row>
    <row r="35" spans="3:5" x14ac:dyDescent="0.25">
      <c r="C35">
        <v>3</v>
      </c>
      <c r="E35" s="10" t="e">
        <f t="shared" si="0"/>
        <v>#DIV/0!</v>
      </c>
    </row>
    <row r="36" spans="3:5" x14ac:dyDescent="0.25">
      <c r="C36">
        <v>4</v>
      </c>
      <c r="E36" s="10" t="e">
        <f t="shared" si="0"/>
        <v>#DIV/0!</v>
      </c>
    </row>
    <row r="37" spans="3:5" x14ac:dyDescent="0.25">
      <c r="C37">
        <v>5</v>
      </c>
      <c r="E37" s="10" t="e">
        <f t="shared" si="0"/>
        <v>#DIV/0!</v>
      </c>
    </row>
    <row r="38" spans="3:5" x14ac:dyDescent="0.25">
      <c r="C38">
        <v>6</v>
      </c>
      <c r="E38" s="10" t="e">
        <f t="shared" si="0"/>
        <v>#DIV/0!</v>
      </c>
    </row>
    <row r="39" spans="3:5" x14ac:dyDescent="0.25">
      <c r="C39">
        <v>7</v>
      </c>
      <c r="E39" s="10" t="e">
        <f t="shared" si="0"/>
        <v>#DIV/0!</v>
      </c>
    </row>
    <row r="40" spans="3:5" x14ac:dyDescent="0.25">
      <c r="C40">
        <v>8</v>
      </c>
      <c r="E40" s="10" t="e">
        <f t="shared" si="0"/>
        <v>#DIV/0!</v>
      </c>
    </row>
    <row r="41" spans="3:5" x14ac:dyDescent="0.25">
      <c r="C41">
        <v>9</v>
      </c>
      <c r="E41" s="10" t="e">
        <f t="shared" si="0"/>
        <v>#DIV/0!</v>
      </c>
    </row>
    <row r="42" spans="3:5" x14ac:dyDescent="0.25">
      <c r="C42">
        <v>10</v>
      </c>
      <c r="E42" s="10" t="e">
        <f t="shared" si="0"/>
        <v>#DIV/0!</v>
      </c>
    </row>
  </sheetData>
  <sheetProtection algorithmName="SHA-512" hashValue="gr/oVTrol7Wq3gzAgXyWP5+ojUxVZ4jt2SmmiYSL7r8Q75z6JByBMEVFtwvfb6J7PdFkq2agAUNfbYvAFYmjFQ==" saltValue="rpRNoXbNMdT03VEOUiAZag==" spinCount="100000" sheet="1" objects="1" scenarios="1"/>
  <mergeCells count="1">
    <mergeCell ref="B32:E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Forgács Tamás</dc:creator>
  <cp:lastModifiedBy>Vinczéné Tamás Ágnes</cp:lastModifiedBy>
  <cp:lastPrinted>2024-07-09T07:38:48Z</cp:lastPrinted>
  <dcterms:created xsi:type="dcterms:W3CDTF">2018-06-25T12:46:39Z</dcterms:created>
  <dcterms:modified xsi:type="dcterms:W3CDTF">2024-07-09T07:58:48Z</dcterms:modified>
</cp:coreProperties>
</file>