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480" windowHeight="11640"/>
  </bookViews>
  <sheets>
    <sheet name="20m3h alatti fogyasztók" sheetId="1" r:id="rId1"/>
  </sheets>
  <calcPr calcId="145621"/>
</workbook>
</file>

<file path=xl/calcChain.xml><?xml version="1.0" encoding="utf-8"?>
<calcChain xmlns="http://schemas.openxmlformats.org/spreadsheetml/2006/main">
  <c r="S16" i="1" l="1"/>
  <c r="S8" i="1"/>
  <c r="S6" i="1"/>
  <c r="S4" i="1"/>
  <c r="R4" i="1" l="1"/>
  <c r="R5" i="1"/>
  <c r="S5" i="1"/>
  <c r="R6" i="1"/>
  <c r="R7" i="1"/>
  <c r="S7" i="1"/>
  <c r="R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 l="1"/>
</calcChain>
</file>

<file path=xl/sharedStrings.xml><?xml version="1.0" encoding="utf-8"?>
<sst xmlns="http://schemas.openxmlformats.org/spreadsheetml/2006/main" count="184" uniqueCount="80">
  <si>
    <t>Mérő gyári száma</t>
  </si>
  <si>
    <t>Cím</t>
  </si>
  <si>
    <t>Hálózati Pont Azonosító</t>
  </si>
  <si>
    <t>Január            (m3)</t>
  </si>
  <si>
    <t>Február             (m3)</t>
  </si>
  <si>
    <t>Március             (m3)</t>
  </si>
  <si>
    <t>Április             (m3)</t>
  </si>
  <si>
    <t>Május            (m3)</t>
  </si>
  <si>
    <t>Június            (m3)</t>
  </si>
  <si>
    <t>Július            (m3)</t>
  </si>
  <si>
    <t>Augusztus             (m3)</t>
  </si>
  <si>
    <t>Igényelt csúcsnapi kapacitása (m3/nap)</t>
  </si>
  <si>
    <t>Igényelt maximális órai kapacitása (m3/h)</t>
  </si>
  <si>
    <t>Vízműtelep</t>
  </si>
  <si>
    <t>4468 Balsa, külterület 1 vízműtelep</t>
  </si>
  <si>
    <t>39N110049508000R</t>
  </si>
  <si>
    <t>Szennyvíztelep</t>
  </si>
  <si>
    <t>4472 Gávavencsellő, Tisza utca 1 szennyvíztelep</t>
  </si>
  <si>
    <t>39N110088430000S</t>
  </si>
  <si>
    <t>Üdülő</t>
  </si>
  <si>
    <t>39N1104843080005</t>
  </si>
  <si>
    <t>Alközpont</t>
  </si>
  <si>
    <t>4484 Ibrány, Kiserdő utca 30 vízellátási alközpont</t>
  </si>
  <si>
    <t>39N110454511000A</t>
  </si>
  <si>
    <t>4482 Kótaj, Szent István utca 101 községi vízmű</t>
  </si>
  <si>
    <t>39N080202706000O</t>
  </si>
  <si>
    <t>4555 Levelek, Ady Endre utca 66 alközpont  iroda</t>
  </si>
  <si>
    <t>39N110099199000P</t>
  </si>
  <si>
    <t>39N110072495000O</t>
  </si>
  <si>
    <t>4300 Nyírbátor, Kisbogáti utca 4 vizellátási alközpont</t>
  </si>
  <si>
    <t>39N110196626000O</t>
  </si>
  <si>
    <t>4375 Piricse Ady Endre utca 20 vízmű</t>
  </si>
  <si>
    <t>39N110203926000O</t>
  </si>
  <si>
    <t>4531 Nyírpazony, Árpád utca 152 iroda</t>
  </si>
  <si>
    <t>39N110102420000X</t>
  </si>
  <si>
    <t>4432 Nyíregyháza, Nyírszőlősi utca 10 vízmű</t>
  </si>
  <si>
    <t>39N110085559000P</t>
  </si>
  <si>
    <t>4455 Tiszadada, Táncsis utca 2  vízmű</t>
  </si>
  <si>
    <t>39N110210941000F</t>
  </si>
  <si>
    <t>4456 Tiszadob, Ságvári utca 6 vízmű</t>
  </si>
  <si>
    <t>39N110211060000Q</t>
  </si>
  <si>
    <t>4464 Tiszaeszlár, Rákóczi utca 29/A vízmű</t>
  </si>
  <si>
    <t>39N110133906000J</t>
  </si>
  <si>
    <t>4450 Tiszalök, Honvéd utca 54 alközpont iroda</t>
  </si>
  <si>
    <t>39N1101339860008</t>
  </si>
  <si>
    <t>4450 Tiszalök, Szabadság utca 46 szennyvíztelep</t>
  </si>
  <si>
    <t>39N110133989000U</t>
  </si>
  <si>
    <t>4244 Újfehértó, Váci Mihály utca 10 vízellátási alközpont  iroda</t>
  </si>
  <si>
    <t>39N1105136020001</t>
  </si>
  <si>
    <t>4765 Csenger, Tisza utca 65. alközpont</t>
  </si>
  <si>
    <t>39N1126215660001</t>
  </si>
  <si>
    <t>4765 Csenger, Tisza köz vízműtelep hrsz:1613</t>
  </si>
  <si>
    <t>39N1126215650006</t>
  </si>
  <si>
    <t>4234 Szakoly, Balkányi utca 2.</t>
  </si>
  <si>
    <t>39N1100040570002</t>
  </si>
  <si>
    <t>4524 Ajak, Kossuth Lajos u. 105. (szennyvíztelep)</t>
  </si>
  <si>
    <t>39N110082504000U</t>
  </si>
  <si>
    <t>4631 Pap, Nyírlövői u. 00136/2 hrsz (vízműtelep)</t>
  </si>
  <si>
    <t>39N110049758000K</t>
  </si>
  <si>
    <t>4492 Dombrád Kanyári u. 1. (vízműtelep)</t>
  </si>
  <si>
    <t>39N1101235450000</t>
  </si>
  <si>
    <t>4523 Pátroha Vízműtelep 00679/5 hrsz</t>
  </si>
  <si>
    <t>39N110020610000X</t>
  </si>
  <si>
    <t>4501 Kemecse, Vasmegyeri utca 9999. vízmű</t>
  </si>
  <si>
    <t>39N110111528000M</t>
  </si>
  <si>
    <t>4465 Rakamaz Kossuth Lajos utca 3.</t>
  </si>
  <si>
    <t>39N110040931000E</t>
  </si>
  <si>
    <t>Létesítmény neve</t>
  </si>
  <si>
    <t>2019.</t>
  </si>
  <si>
    <t>4445 Nagycserkesz, Bánfibokor 77 iroda</t>
  </si>
  <si>
    <t>4200 Hajdúszoboszló, Nefelejcs utca 6 üdülő</t>
  </si>
  <si>
    <t>2020.</t>
  </si>
  <si>
    <t>Éves össz.   2019/2020         (m3)</t>
  </si>
  <si>
    <t>Alapdíj         (Ft/év)</t>
  </si>
  <si>
    <t>2. sz. melléklet</t>
  </si>
  <si>
    <t>Szeptem-ber           (m3)</t>
  </si>
  <si>
    <t>Októ-ber             (m3)</t>
  </si>
  <si>
    <t>Novem-ber             (m3)</t>
  </si>
  <si>
    <t>Decem-ber           (m3)</t>
  </si>
  <si>
    <t>1.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</si>
</sst>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</cellXfs>
  <cellStyles count="5">
    <cellStyle name="Excel Built-in Normal" xfId="3"/>
    <cellStyle name="Normál" xfId="0" builtinId="0"/>
    <cellStyle name="Normál 2" xfId="4"/>
    <cellStyle name="Normál 2_gázajánlathoz adatok" xfId="2"/>
    <cellStyle name="Normál_Földgáz mérő állások (2010. 04.30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view="pageBreakPreview" zoomScale="60" zoomScaleNormal="100" workbookViewId="0">
      <selection activeCell="J36" sqref="J36"/>
    </sheetView>
  </sheetViews>
  <sheetFormatPr defaultRowHeight="15" x14ac:dyDescent="0.25"/>
  <cols>
    <col min="1" max="1" width="15.28515625" style="11" customWidth="1"/>
    <col min="2" max="2" width="11.5703125" style="10" customWidth="1"/>
    <col min="3" max="3" width="38.28515625" style="11" customWidth="1"/>
    <col min="4" max="4" width="18.7109375" style="11" bestFit="1" customWidth="1"/>
    <col min="5" max="5" width="11.28515625" style="11" bestFit="1" customWidth="1"/>
    <col min="6" max="6" width="7.5703125" style="11" bestFit="1" customWidth="1"/>
    <col min="7" max="7" width="8.7109375" style="11" bestFit="1" customWidth="1"/>
    <col min="8" max="8" width="8.85546875" style="11" bestFit="1" customWidth="1"/>
    <col min="9" max="9" width="7.7109375" style="11" customWidth="1"/>
    <col min="10" max="10" width="8.140625" style="11" customWidth="1"/>
    <col min="11" max="11" width="8.42578125" style="11" customWidth="1"/>
    <col min="12" max="12" width="7.140625" style="11" customWidth="1"/>
    <col min="13" max="13" width="6.7109375" style="11" customWidth="1"/>
    <col min="14" max="14" width="7.28515625" style="11" customWidth="1"/>
    <col min="15" max="15" width="6.85546875" style="11" customWidth="1"/>
    <col min="16" max="16" width="10.85546875" style="11" customWidth="1"/>
    <col min="17" max="17" width="8.85546875" style="11" customWidth="1"/>
    <col min="18" max="18" width="11" style="12" customWidth="1"/>
    <col min="19" max="19" width="10.85546875" style="11" customWidth="1"/>
    <col min="20" max="20" width="10.42578125" style="11" customWidth="1"/>
    <col min="21" max="16384" width="9.140625" style="11"/>
  </cols>
  <sheetData>
    <row r="1" spans="1:25" ht="29.25" customHeight="1" x14ac:dyDescent="0.25">
      <c r="A1" s="17"/>
      <c r="S1" s="44" t="s">
        <v>79</v>
      </c>
      <c r="T1" s="44"/>
    </row>
    <row r="2" spans="1:25" x14ac:dyDescent="0.25">
      <c r="A2" s="38" t="s">
        <v>67</v>
      </c>
      <c r="B2" s="18"/>
      <c r="C2" s="19"/>
      <c r="D2" s="19"/>
      <c r="E2" s="19"/>
      <c r="F2" s="41" t="s">
        <v>68</v>
      </c>
      <c r="G2" s="42"/>
      <c r="H2" s="43"/>
      <c r="I2" s="41" t="s">
        <v>71</v>
      </c>
      <c r="J2" s="42"/>
      <c r="K2" s="42"/>
      <c r="L2" s="42"/>
      <c r="M2" s="42"/>
      <c r="N2" s="42"/>
      <c r="O2" s="42"/>
      <c r="P2" s="42"/>
      <c r="Q2" s="43"/>
      <c r="R2" s="20"/>
      <c r="S2" s="20"/>
      <c r="T2" s="20"/>
    </row>
    <row r="3" spans="1:25" s="13" customFormat="1" ht="71.25" x14ac:dyDescent="0.2">
      <c r="A3" s="39"/>
      <c r="C3" s="1" t="s">
        <v>1</v>
      </c>
      <c r="D3" s="2" t="s">
        <v>2</v>
      </c>
      <c r="E3" s="1" t="s">
        <v>0</v>
      </c>
      <c r="F3" s="21" t="s">
        <v>76</v>
      </c>
      <c r="G3" s="21" t="s">
        <v>77</v>
      </c>
      <c r="H3" s="21" t="s">
        <v>78</v>
      </c>
      <c r="I3" s="21" t="s">
        <v>3</v>
      </c>
      <c r="J3" s="21" t="s">
        <v>4</v>
      </c>
      <c r="K3" s="21" t="s">
        <v>5</v>
      </c>
      <c r="L3" s="21" t="s">
        <v>6</v>
      </c>
      <c r="M3" s="21" t="s">
        <v>7</v>
      </c>
      <c r="N3" s="21" t="s">
        <v>8</v>
      </c>
      <c r="O3" s="21" t="s">
        <v>9</v>
      </c>
      <c r="P3" s="21" t="s">
        <v>10</v>
      </c>
      <c r="Q3" s="21" t="s">
        <v>75</v>
      </c>
      <c r="R3" s="21" t="s">
        <v>72</v>
      </c>
      <c r="S3" s="9" t="s">
        <v>11</v>
      </c>
      <c r="T3" s="9" t="s">
        <v>12</v>
      </c>
      <c r="U3" s="22"/>
      <c r="V3" s="22"/>
      <c r="W3" s="22"/>
      <c r="X3" s="22"/>
      <c r="Y3" s="22"/>
    </row>
    <row r="4" spans="1:25" s="14" customFormat="1" x14ac:dyDescent="0.2">
      <c r="A4" s="3" t="s">
        <v>13</v>
      </c>
      <c r="C4" s="23" t="s">
        <v>14</v>
      </c>
      <c r="D4" s="24" t="s">
        <v>15</v>
      </c>
      <c r="E4" s="5">
        <v>24340450</v>
      </c>
      <c r="F4" s="25">
        <v>4</v>
      </c>
      <c r="G4" s="25">
        <v>50</v>
      </c>
      <c r="H4" s="25">
        <v>210</v>
      </c>
      <c r="I4" s="25">
        <v>329</v>
      </c>
      <c r="J4" s="25">
        <v>284</v>
      </c>
      <c r="K4" s="25">
        <v>175</v>
      </c>
      <c r="L4" s="25">
        <v>15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6">
        <f t="shared" ref="R4:R29" si="0">SUM(F4:Q4)</f>
        <v>1067</v>
      </c>
      <c r="S4" s="25">
        <f>I4/31</f>
        <v>10.612903225806452</v>
      </c>
      <c r="T4" s="25">
        <v>4</v>
      </c>
    </row>
    <row r="5" spans="1:25" s="14" customFormat="1" ht="30" x14ac:dyDescent="0.2">
      <c r="A5" s="4" t="s">
        <v>16</v>
      </c>
      <c r="C5" s="23" t="s">
        <v>17</v>
      </c>
      <c r="D5" s="24" t="s">
        <v>18</v>
      </c>
      <c r="E5" s="27">
        <v>23230289</v>
      </c>
      <c r="F5" s="25">
        <v>235</v>
      </c>
      <c r="G5" s="25">
        <v>324</v>
      </c>
      <c r="H5" s="25">
        <v>542</v>
      </c>
      <c r="I5" s="25">
        <v>531</v>
      </c>
      <c r="J5" s="25">
        <v>350</v>
      </c>
      <c r="K5" s="25">
        <v>234</v>
      </c>
      <c r="L5" s="25">
        <v>115</v>
      </c>
      <c r="M5" s="25">
        <v>35</v>
      </c>
      <c r="N5" s="25">
        <v>0</v>
      </c>
      <c r="O5" s="25">
        <v>0</v>
      </c>
      <c r="P5" s="25">
        <v>0</v>
      </c>
      <c r="Q5" s="25">
        <v>0</v>
      </c>
      <c r="R5" s="26">
        <f t="shared" si="0"/>
        <v>2366</v>
      </c>
      <c r="S5" s="25">
        <f>H5/31</f>
        <v>17.483870967741936</v>
      </c>
      <c r="T5" s="25">
        <v>4</v>
      </c>
    </row>
    <row r="6" spans="1:25" s="14" customFormat="1" ht="30" x14ac:dyDescent="0.2">
      <c r="A6" s="4" t="s">
        <v>19</v>
      </c>
      <c r="C6" s="23" t="s">
        <v>70</v>
      </c>
      <c r="D6" s="24" t="s">
        <v>20</v>
      </c>
      <c r="E6" s="27">
        <v>4356096</v>
      </c>
      <c r="F6" s="25">
        <v>95</v>
      </c>
      <c r="G6" s="25">
        <v>124</v>
      </c>
      <c r="H6" s="25">
        <v>418</v>
      </c>
      <c r="I6" s="25">
        <v>544</v>
      </c>
      <c r="J6" s="25">
        <v>422</v>
      </c>
      <c r="K6" s="25">
        <v>152</v>
      </c>
      <c r="L6" s="25">
        <v>45</v>
      </c>
      <c r="M6" s="25">
        <v>15</v>
      </c>
      <c r="N6" s="25">
        <v>0</v>
      </c>
      <c r="O6" s="25">
        <v>0</v>
      </c>
      <c r="P6" s="25">
        <v>0</v>
      </c>
      <c r="Q6" s="25">
        <v>61</v>
      </c>
      <c r="R6" s="26">
        <f t="shared" si="0"/>
        <v>1876</v>
      </c>
      <c r="S6" s="25">
        <f>I6/31</f>
        <v>17.548387096774192</v>
      </c>
      <c r="T6" s="25">
        <v>4</v>
      </c>
    </row>
    <row r="7" spans="1:25" s="14" customFormat="1" ht="30" x14ac:dyDescent="0.2">
      <c r="A7" s="4" t="s">
        <v>21</v>
      </c>
      <c r="C7" s="23" t="s">
        <v>22</v>
      </c>
      <c r="D7" s="24" t="s">
        <v>23</v>
      </c>
      <c r="E7" s="27">
        <v>10137964</v>
      </c>
      <c r="F7" s="25">
        <v>134</v>
      </c>
      <c r="G7" s="25">
        <v>228</v>
      </c>
      <c r="H7" s="25">
        <v>342</v>
      </c>
      <c r="I7" s="25">
        <v>428</v>
      </c>
      <c r="J7" s="25">
        <v>295</v>
      </c>
      <c r="K7" s="25">
        <v>212</v>
      </c>
      <c r="L7" s="25">
        <v>115</v>
      </c>
      <c r="M7" s="25">
        <v>26</v>
      </c>
      <c r="N7" s="25">
        <v>15</v>
      </c>
      <c r="O7" s="25">
        <v>15</v>
      </c>
      <c r="P7" s="25">
        <v>15</v>
      </c>
      <c r="Q7" s="25">
        <v>50</v>
      </c>
      <c r="R7" s="26">
        <f t="shared" si="0"/>
        <v>1875</v>
      </c>
      <c r="S7" s="25">
        <f>I7/31</f>
        <v>13.806451612903226</v>
      </c>
      <c r="T7" s="25">
        <v>4</v>
      </c>
    </row>
    <row r="8" spans="1:25" s="14" customFormat="1" ht="30" x14ac:dyDescent="0.2">
      <c r="A8" s="3" t="s">
        <v>13</v>
      </c>
      <c r="C8" s="23" t="s">
        <v>24</v>
      </c>
      <c r="D8" s="24" t="s">
        <v>25</v>
      </c>
      <c r="E8" s="27">
        <v>700696247</v>
      </c>
      <c r="F8" s="25">
        <v>15</v>
      </c>
      <c r="G8" s="25">
        <v>25</v>
      </c>
      <c r="H8" s="25">
        <v>217</v>
      </c>
      <c r="I8" s="25">
        <v>318</v>
      </c>
      <c r="J8" s="25">
        <v>224</v>
      </c>
      <c r="K8" s="25">
        <v>87</v>
      </c>
      <c r="L8" s="25">
        <v>53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6">
        <f t="shared" si="0"/>
        <v>939</v>
      </c>
      <c r="S8" s="25">
        <f>I8/31</f>
        <v>10.258064516129032</v>
      </c>
      <c r="T8" s="25">
        <v>4</v>
      </c>
    </row>
    <row r="9" spans="1:25" s="14" customFormat="1" ht="30" x14ac:dyDescent="0.2">
      <c r="A9" s="3" t="s">
        <v>13</v>
      </c>
      <c r="C9" s="23" t="s">
        <v>26</v>
      </c>
      <c r="D9" s="24" t="s">
        <v>27</v>
      </c>
      <c r="E9" s="27">
        <v>23910570</v>
      </c>
      <c r="F9" s="25">
        <v>230</v>
      </c>
      <c r="G9" s="25">
        <v>701</v>
      </c>
      <c r="H9" s="25">
        <v>801</v>
      </c>
      <c r="I9" s="25">
        <v>722</v>
      </c>
      <c r="J9" s="25">
        <v>823</v>
      </c>
      <c r="K9" s="25">
        <v>318</v>
      </c>
      <c r="L9" s="25">
        <v>114</v>
      </c>
      <c r="M9" s="25">
        <v>80</v>
      </c>
      <c r="N9" s="25">
        <v>13</v>
      </c>
      <c r="O9" s="25">
        <v>0</v>
      </c>
      <c r="P9" s="25">
        <v>13</v>
      </c>
      <c r="Q9" s="25">
        <v>102</v>
      </c>
      <c r="R9" s="26">
        <f t="shared" si="0"/>
        <v>3917</v>
      </c>
      <c r="S9" s="25">
        <f>J9/28</f>
        <v>29.392857142857142</v>
      </c>
      <c r="T9" s="25">
        <v>4</v>
      </c>
    </row>
    <row r="10" spans="1:25" s="14" customFormat="1" x14ac:dyDescent="0.2">
      <c r="A10" s="3" t="s">
        <v>13</v>
      </c>
      <c r="C10" s="23" t="s">
        <v>69</v>
      </c>
      <c r="D10" s="24" t="s">
        <v>28</v>
      </c>
      <c r="E10" s="27">
        <v>24204967</v>
      </c>
      <c r="F10" s="25">
        <v>85</v>
      </c>
      <c r="G10" s="25">
        <v>90</v>
      </c>
      <c r="H10" s="25">
        <v>250</v>
      </c>
      <c r="I10" s="25">
        <v>305</v>
      </c>
      <c r="J10" s="25">
        <v>250</v>
      </c>
      <c r="K10" s="25">
        <v>50</v>
      </c>
      <c r="L10" s="25">
        <v>15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6">
        <f t="shared" si="0"/>
        <v>1045</v>
      </c>
      <c r="S10" s="25">
        <f>I10/28</f>
        <v>10.892857142857142</v>
      </c>
      <c r="T10" s="25">
        <v>4</v>
      </c>
    </row>
    <row r="11" spans="1:25" s="14" customFormat="1" ht="30" x14ac:dyDescent="0.2">
      <c r="A11" s="3" t="s">
        <v>13</v>
      </c>
      <c r="C11" s="23" t="s">
        <v>29</v>
      </c>
      <c r="D11" s="24" t="s">
        <v>30</v>
      </c>
      <c r="E11" s="27">
        <v>10330126</v>
      </c>
      <c r="F11" s="25">
        <v>178</v>
      </c>
      <c r="G11" s="25">
        <v>438</v>
      </c>
      <c r="H11" s="25">
        <v>748</v>
      </c>
      <c r="I11" s="25">
        <v>867</v>
      </c>
      <c r="J11" s="25">
        <v>568</v>
      </c>
      <c r="K11" s="25">
        <v>367</v>
      </c>
      <c r="L11" s="25">
        <v>152</v>
      </c>
      <c r="M11" s="25">
        <v>84</v>
      </c>
      <c r="N11" s="25">
        <v>0</v>
      </c>
      <c r="O11" s="25">
        <v>0</v>
      </c>
      <c r="P11" s="25">
        <v>0</v>
      </c>
      <c r="Q11" s="25">
        <v>0</v>
      </c>
      <c r="R11" s="26">
        <f t="shared" si="0"/>
        <v>3402</v>
      </c>
      <c r="S11" s="25">
        <f>I11/31</f>
        <v>27.967741935483872</v>
      </c>
      <c r="T11" s="25">
        <v>4</v>
      </c>
    </row>
    <row r="12" spans="1:25" s="14" customFormat="1" x14ac:dyDescent="0.2">
      <c r="A12" s="3" t="s">
        <v>13</v>
      </c>
      <c r="C12" s="23" t="s">
        <v>31</v>
      </c>
      <c r="D12" s="24" t="s">
        <v>32</v>
      </c>
      <c r="E12" s="27">
        <v>23717638</v>
      </c>
      <c r="F12" s="25">
        <v>25</v>
      </c>
      <c r="G12" s="25">
        <v>184</v>
      </c>
      <c r="H12" s="25">
        <v>321</v>
      </c>
      <c r="I12" s="25">
        <v>389</v>
      </c>
      <c r="J12" s="25">
        <v>268</v>
      </c>
      <c r="K12" s="25">
        <v>120</v>
      </c>
      <c r="L12" s="25">
        <v>50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6">
        <f t="shared" si="0"/>
        <v>1357</v>
      </c>
      <c r="S12" s="25">
        <f>I12/31</f>
        <v>12.548387096774194</v>
      </c>
      <c r="T12" s="25">
        <v>4</v>
      </c>
    </row>
    <row r="13" spans="1:25" s="14" customFormat="1" x14ac:dyDescent="0.2">
      <c r="A13" s="3" t="s">
        <v>13</v>
      </c>
      <c r="C13" s="23" t="s">
        <v>33</v>
      </c>
      <c r="D13" s="24" t="s">
        <v>34</v>
      </c>
      <c r="E13" s="27">
        <v>10178527</v>
      </c>
      <c r="F13" s="25">
        <v>60</v>
      </c>
      <c r="G13" s="25">
        <v>165</v>
      </c>
      <c r="H13" s="25">
        <v>563</v>
      </c>
      <c r="I13" s="25">
        <v>415</v>
      </c>
      <c r="J13" s="25">
        <v>365</v>
      </c>
      <c r="K13" s="25">
        <v>85</v>
      </c>
      <c r="L13" s="25">
        <v>25</v>
      </c>
      <c r="M13" s="25">
        <v>5</v>
      </c>
      <c r="N13" s="25">
        <v>0</v>
      </c>
      <c r="O13" s="25">
        <v>0</v>
      </c>
      <c r="P13" s="25">
        <v>10</v>
      </c>
      <c r="Q13" s="25">
        <v>20</v>
      </c>
      <c r="R13" s="26">
        <f t="shared" si="0"/>
        <v>1713</v>
      </c>
      <c r="S13" s="25">
        <f>H13/31</f>
        <v>18.161290322580644</v>
      </c>
      <c r="T13" s="25">
        <v>4</v>
      </c>
    </row>
    <row r="14" spans="1:25" s="14" customFormat="1" ht="30" x14ac:dyDescent="0.2">
      <c r="A14" s="3" t="s">
        <v>13</v>
      </c>
      <c r="C14" s="23" t="s">
        <v>35</v>
      </c>
      <c r="D14" s="24" t="s">
        <v>36</v>
      </c>
      <c r="E14" s="27">
        <v>10378134</v>
      </c>
      <c r="F14" s="25">
        <v>15</v>
      </c>
      <c r="G14" s="25">
        <v>25</v>
      </c>
      <c r="H14" s="25">
        <v>70</v>
      </c>
      <c r="I14" s="28">
        <v>60</v>
      </c>
      <c r="J14" s="28">
        <v>30</v>
      </c>
      <c r="K14" s="28">
        <v>25</v>
      </c>
      <c r="L14" s="28">
        <v>25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6">
        <f t="shared" si="0"/>
        <v>250</v>
      </c>
      <c r="S14" s="25">
        <f>I14/31</f>
        <v>1.935483870967742</v>
      </c>
      <c r="T14" s="25">
        <v>4</v>
      </c>
    </row>
    <row r="15" spans="1:25" s="14" customFormat="1" x14ac:dyDescent="0.2">
      <c r="A15" s="3" t="s">
        <v>13</v>
      </c>
      <c r="C15" s="23" t="s">
        <v>37</v>
      </c>
      <c r="D15" s="24" t="s">
        <v>38</v>
      </c>
      <c r="E15" s="27">
        <v>10438079</v>
      </c>
      <c r="F15" s="25">
        <v>102</v>
      </c>
      <c r="G15" s="25">
        <v>149</v>
      </c>
      <c r="H15" s="25">
        <v>217</v>
      </c>
      <c r="I15" s="25">
        <v>402</v>
      </c>
      <c r="J15" s="25">
        <v>253</v>
      </c>
      <c r="K15" s="25">
        <v>140</v>
      </c>
      <c r="L15" s="25">
        <v>30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6">
        <f t="shared" si="0"/>
        <v>1293</v>
      </c>
      <c r="S15" s="25">
        <f>I15/31</f>
        <v>12.96774193548387</v>
      </c>
      <c r="T15" s="25">
        <v>4</v>
      </c>
    </row>
    <row r="16" spans="1:25" s="14" customFormat="1" x14ac:dyDescent="0.2">
      <c r="A16" s="3" t="s">
        <v>13</v>
      </c>
      <c r="C16" s="23" t="s">
        <v>39</v>
      </c>
      <c r="D16" s="24" t="s">
        <v>40</v>
      </c>
      <c r="E16" s="27">
        <v>23705710</v>
      </c>
      <c r="F16" s="25">
        <v>182</v>
      </c>
      <c r="G16" s="25">
        <v>260</v>
      </c>
      <c r="H16" s="25">
        <v>542</v>
      </c>
      <c r="I16" s="25">
        <v>770</v>
      </c>
      <c r="J16" s="25">
        <v>684</v>
      </c>
      <c r="K16" s="25">
        <v>410</v>
      </c>
      <c r="L16" s="25">
        <v>164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6">
        <f t="shared" si="0"/>
        <v>3012</v>
      </c>
      <c r="S16" s="25">
        <f>I16/31</f>
        <v>24.838709677419356</v>
      </c>
      <c r="T16" s="25">
        <v>4</v>
      </c>
    </row>
    <row r="17" spans="1:20" s="14" customFormat="1" x14ac:dyDescent="0.2">
      <c r="A17" s="3" t="s">
        <v>13</v>
      </c>
      <c r="C17" s="23" t="s">
        <v>41</v>
      </c>
      <c r="D17" s="24" t="s">
        <v>42</v>
      </c>
      <c r="E17" s="27">
        <v>10298732</v>
      </c>
      <c r="F17" s="25">
        <v>119</v>
      </c>
      <c r="G17" s="25">
        <v>382</v>
      </c>
      <c r="H17" s="25">
        <v>542</v>
      </c>
      <c r="I17" s="25">
        <v>539</v>
      </c>
      <c r="J17" s="25">
        <v>368</v>
      </c>
      <c r="K17" s="25">
        <v>180</v>
      </c>
      <c r="L17" s="25">
        <v>87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6">
        <f t="shared" si="0"/>
        <v>2217</v>
      </c>
      <c r="S17" s="25">
        <f>H17/31</f>
        <v>17.483870967741936</v>
      </c>
      <c r="T17" s="25">
        <v>4</v>
      </c>
    </row>
    <row r="18" spans="1:20" s="14" customFormat="1" ht="30" x14ac:dyDescent="0.2">
      <c r="A18" s="3" t="s">
        <v>13</v>
      </c>
      <c r="C18" s="23" t="s">
        <v>43</v>
      </c>
      <c r="D18" s="24" t="s">
        <v>44</v>
      </c>
      <c r="E18" s="27">
        <v>10274569</v>
      </c>
      <c r="F18" s="25">
        <v>98</v>
      </c>
      <c r="G18" s="25">
        <v>182</v>
      </c>
      <c r="H18" s="25">
        <v>430</v>
      </c>
      <c r="I18" s="25">
        <v>480</v>
      </c>
      <c r="J18" s="25">
        <v>305</v>
      </c>
      <c r="K18" s="25">
        <v>168</v>
      </c>
      <c r="L18" s="25">
        <v>102</v>
      </c>
      <c r="M18" s="25">
        <v>30</v>
      </c>
      <c r="N18" s="25">
        <v>0</v>
      </c>
      <c r="O18" s="25">
        <v>0</v>
      </c>
      <c r="P18" s="25">
        <v>0</v>
      </c>
      <c r="Q18" s="25">
        <v>0</v>
      </c>
      <c r="R18" s="26">
        <f t="shared" si="0"/>
        <v>1795</v>
      </c>
      <c r="S18" s="25">
        <f>I18/31</f>
        <v>15.483870967741936</v>
      </c>
      <c r="T18" s="25">
        <v>4</v>
      </c>
    </row>
    <row r="19" spans="1:20" s="14" customFormat="1" ht="30" x14ac:dyDescent="0.2">
      <c r="A19" s="4" t="s">
        <v>16</v>
      </c>
      <c r="C19" s="23" t="s">
        <v>45</v>
      </c>
      <c r="D19" s="24" t="s">
        <v>46</v>
      </c>
      <c r="E19" s="27">
        <v>110291510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6">
        <f t="shared" si="0"/>
        <v>0</v>
      </c>
      <c r="S19" s="25">
        <f>I19/31</f>
        <v>0</v>
      </c>
      <c r="T19" s="25">
        <v>4</v>
      </c>
    </row>
    <row r="20" spans="1:20" s="14" customFormat="1" ht="30" x14ac:dyDescent="0.2">
      <c r="A20" s="4" t="s">
        <v>16</v>
      </c>
      <c r="C20" s="23" t="s">
        <v>47</v>
      </c>
      <c r="D20" s="24" t="s">
        <v>48</v>
      </c>
      <c r="E20" s="27">
        <v>24505362</v>
      </c>
      <c r="F20" s="25">
        <v>110</v>
      </c>
      <c r="G20" s="25">
        <v>212</v>
      </c>
      <c r="H20" s="25">
        <v>360</v>
      </c>
      <c r="I20" s="25">
        <v>385</v>
      </c>
      <c r="J20" s="25">
        <v>295</v>
      </c>
      <c r="K20" s="25">
        <v>192</v>
      </c>
      <c r="L20" s="25">
        <v>110</v>
      </c>
      <c r="M20" s="25">
        <v>60</v>
      </c>
      <c r="N20" s="25">
        <v>0</v>
      </c>
      <c r="O20" s="25">
        <v>0</v>
      </c>
      <c r="P20" s="25">
        <v>0</v>
      </c>
      <c r="Q20" s="25">
        <v>5</v>
      </c>
      <c r="R20" s="26">
        <f t="shared" si="0"/>
        <v>1729</v>
      </c>
      <c r="S20" s="25">
        <f>I20/31</f>
        <v>12.419354838709678</v>
      </c>
      <c r="T20" s="25">
        <v>4</v>
      </c>
    </row>
    <row r="21" spans="1:20" s="14" customFormat="1" x14ac:dyDescent="0.2">
      <c r="A21" s="3" t="s">
        <v>13</v>
      </c>
      <c r="C21" s="23" t="s">
        <v>49</v>
      </c>
      <c r="D21" s="24" t="s">
        <v>50</v>
      </c>
      <c r="E21" s="27">
        <v>24563571</v>
      </c>
      <c r="F21" s="25">
        <v>29</v>
      </c>
      <c r="G21" s="25">
        <v>88</v>
      </c>
      <c r="H21" s="25">
        <v>171</v>
      </c>
      <c r="I21" s="25">
        <v>215</v>
      </c>
      <c r="J21" s="25">
        <v>175</v>
      </c>
      <c r="K21" s="25">
        <v>107</v>
      </c>
      <c r="L21" s="25">
        <v>45</v>
      </c>
      <c r="M21" s="25">
        <v>25</v>
      </c>
      <c r="N21" s="25">
        <v>0</v>
      </c>
      <c r="O21" s="25">
        <v>0</v>
      </c>
      <c r="P21" s="25">
        <v>3</v>
      </c>
      <c r="Q21" s="25">
        <v>10</v>
      </c>
      <c r="R21" s="26">
        <f t="shared" si="0"/>
        <v>868</v>
      </c>
      <c r="S21" s="25">
        <f>I21/31</f>
        <v>6.935483870967742</v>
      </c>
      <c r="T21" s="25">
        <v>4</v>
      </c>
    </row>
    <row r="22" spans="1:20" s="14" customFormat="1" ht="30" x14ac:dyDescent="0.2">
      <c r="A22" s="3" t="s">
        <v>13</v>
      </c>
      <c r="C22" s="23" t="s">
        <v>51</v>
      </c>
      <c r="D22" s="24" t="s">
        <v>52</v>
      </c>
      <c r="E22" s="5">
        <v>24536778</v>
      </c>
      <c r="F22" s="25">
        <v>27</v>
      </c>
      <c r="G22" s="25">
        <v>101</v>
      </c>
      <c r="H22" s="25">
        <v>131</v>
      </c>
      <c r="I22" s="25">
        <v>110</v>
      </c>
      <c r="J22" s="25">
        <v>110</v>
      </c>
      <c r="K22" s="25">
        <v>75</v>
      </c>
      <c r="L22" s="25">
        <v>10</v>
      </c>
      <c r="M22" s="25">
        <v>10</v>
      </c>
      <c r="N22" s="25">
        <v>0</v>
      </c>
      <c r="O22" s="25">
        <v>0</v>
      </c>
      <c r="P22" s="25">
        <v>0</v>
      </c>
      <c r="Q22" s="25">
        <v>0</v>
      </c>
      <c r="R22" s="26">
        <f t="shared" si="0"/>
        <v>574</v>
      </c>
      <c r="S22" s="25">
        <f>H22/30</f>
        <v>4.3666666666666663</v>
      </c>
      <c r="T22" s="25">
        <v>4</v>
      </c>
    </row>
    <row r="23" spans="1:20" s="14" customFormat="1" x14ac:dyDescent="0.2">
      <c r="A23" s="3" t="s">
        <v>13</v>
      </c>
      <c r="C23" s="29" t="s">
        <v>53</v>
      </c>
      <c r="D23" s="30" t="s">
        <v>54</v>
      </c>
      <c r="E23" s="31">
        <v>10444931</v>
      </c>
      <c r="F23" s="25">
        <v>148</v>
      </c>
      <c r="G23" s="25">
        <v>492</v>
      </c>
      <c r="H23" s="25">
        <v>853</v>
      </c>
      <c r="I23" s="25">
        <v>985</v>
      </c>
      <c r="J23" s="25">
        <v>787</v>
      </c>
      <c r="K23" s="25">
        <v>513</v>
      </c>
      <c r="L23" s="25">
        <v>204</v>
      </c>
      <c r="M23" s="25">
        <v>90</v>
      </c>
      <c r="N23" s="25">
        <v>0</v>
      </c>
      <c r="O23" s="25">
        <v>0</v>
      </c>
      <c r="P23" s="25">
        <v>0</v>
      </c>
      <c r="Q23" s="25">
        <v>0</v>
      </c>
      <c r="R23" s="26">
        <f t="shared" si="0"/>
        <v>4072</v>
      </c>
      <c r="S23" s="25">
        <f>I23/31</f>
        <v>31.774193548387096</v>
      </c>
      <c r="T23" s="25">
        <v>4</v>
      </c>
    </row>
    <row r="24" spans="1:20" s="14" customFormat="1" ht="30" x14ac:dyDescent="0.2">
      <c r="A24" s="4" t="s">
        <v>16</v>
      </c>
      <c r="C24" s="29" t="s">
        <v>55</v>
      </c>
      <c r="D24" s="32" t="s">
        <v>56</v>
      </c>
      <c r="E24" s="5">
        <v>10322267</v>
      </c>
      <c r="F24" s="25">
        <v>182</v>
      </c>
      <c r="G24" s="25">
        <v>460</v>
      </c>
      <c r="H24" s="25">
        <v>547</v>
      </c>
      <c r="I24" s="25">
        <v>605</v>
      </c>
      <c r="J24" s="25">
        <v>688</v>
      </c>
      <c r="K24" s="25">
        <v>239</v>
      </c>
      <c r="L24" s="25">
        <v>94</v>
      </c>
      <c r="M24" s="25">
        <v>25</v>
      </c>
      <c r="N24" s="25">
        <v>0</v>
      </c>
      <c r="O24" s="25">
        <v>0</v>
      </c>
      <c r="P24" s="25">
        <v>0</v>
      </c>
      <c r="Q24" s="25">
        <v>75</v>
      </c>
      <c r="R24" s="26">
        <f t="shared" si="0"/>
        <v>2915</v>
      </c>
      <c r="S24" s="25">
        <f>J24/28</f>
        <v>24.571428571428573</v>
      </c>
      <c r="T24" s="25">
        <v>4</v>
      </c>
    </row>
    <row r="25" spans="1:20" s="14" customFormat="1" ht="30" x14ac:dyDescent="0.2">
      <c r="A25" s="3" t="s">
        <v>13</v>
      </c>
      <c r="C25" s="29" t="s">
        <v>57</v>
      </c>
      <c r="D25" s="32" t="s">
        <v>58</v>
      </c>
      <c r="E25" s="6">
        <v>10287439</v>
      </c>
      <c r="F25" s="25">
        <v>108</v>
      </c>
      <c r="G25" s="25">
        <v>408</v>
      </c>
      <c r="H25" s="25">
        <v>548</v>
      </c>
      <c r="I25" s="25">
        <v>661</v>
      </c>
      <c r="J25" s="25">
        <v>435</v>
      </c>
      <c r="K25" s="25">
        <v>281</v>
      </c>
      <c r="L25" s="25">
        <v>102</v>
      </c>
      <c r="M25" s="25">
        <v>80</v>
      </c>
      <c r="N25" s="25">
        <v>0</v>
      </c>
      <c r="O25" s="25">
        <v>0</v>
      </c>
      <c r="P25" s="25">
        <v>0</v>
      </c>
      <c r="Q25" s="25">
        <v>0</v>
      </c>
      <c r="R25" s="26">
        <f t="shared" si="0"/>
        <v>2623</v>
      </c>
      <c r="S25" s="25">
        <f t="shared" ref="S25:S29" si="1">I25/31</f>
        <v>21.322580645161292</v>
      </c>
      <c r="T25" s="25">
        <v>4</v>
      </c>
    </row>
    <row r="26" spans="1:20" s="14" customFormat="1" x14ac:dyDescent="0.2">
      <c r="A26" s="3" t="s">
        <v>13</v>
      </c>
      <c r="C26" s="29" t="s">
        <v>59</v>
      </c>
      <c r="D26" s="32" t="s">
        <v>60</v>
      </c>
      <c r="E26" s="5">
        <v>23294375</v>
      </c>
      <c r="F26" s="25">
        <v>55</v>
      </c>
      <c r="G26" s="25">
        <v>141</v>
      </c>
      <c r="H26" s="25">
        <v>322</v>
      </c>
      <c r="I26" s="25">
        <v>329</v>
      </c>
      <c r="J26" s="25">
        <v>247</v>
      </c>
      <c r="K26" s="25">
        <v>136</v>
      </c>
      <c r="L26" s="25">
        <v>84</v>
      </c>
      <c r="M26" s="25">
        <v>50</v>
      </c>
      <c r="N26" s="25">
        <v>0</v>
      </c>
      <c r="O26" s="25">
        <v>0</v>
      </c>
      <c r="P26" s="25">
        <v>0</v>
      </c>
      <c r="Q26" s="25">
        <v>15</v>
      </c>
      <c r="R26" s="26">
        <f t="shared" si="0"/>
        <v>1379</v>
      </c>
      <c r="S26" s="25">
        <f t="shared" si="1"/>
        <v>10.612903225806452</v>
      </c>
      <c r="T26" s="25">
        <v>4</v>
      </c>
    </row>
    <row r="27" spans="1:20" s="14" customFormat="1" x14ac:dyDescent="0.2">
      <c r="A27" s="3" t="s">
        <v>13</v>
      </c>
      <c r="C27" s="29" t="s">
        <v>61</v>
      </c>
      <c r="D27" s="32" t="s">
        <v>62</v>
      </c>
      <c r="E27" s="6">
        <v>10282275</v>
      </c>
      <c r="F27" s="25">
        <v>85</v>
      </c>
      <c r="G27" s="25">
        <v>559</v>
      </c>
      <c r="H27" s="25">
        <v>760</v>
      </c>
      <c r="I27" s="25">
        <v>845</v>
      </c>
      <c r="J27" s="25">
        <v>648</v>
      </c>
      <c r="K27" s="25">
        <v>540</v>
      </c>
      <c r="L27" s="25">
        <v>201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6">
        <f t="shared" si="0"/>
        <v>3638</v>
      </c>
      <c r="S27" s="25">
        <f t="shared" si="1"/>
        <v>27.258064516129032</v>
      </c>
      <c r="T27" s="25">
        <v>4</v>
      </c>
    </row>
    <row r="28" spans="1:20" s="14" customFormat="1" ht="30" x14ac:dyDescent="0.2">
      <c r="A28" s="3" t="s">
        <v>13</v>
      </c>
      <c r="C28" s="29" t="s">
        <v>63</v>
      </c>
      <c r="D28" s="32" t="s">
        <v>64</v>
      </c>
      <c r="E28" s="6">
        <v>10367545</v>
      </c>
      <c r="F28" s="25">
        <v>114</v>
      </c>
      <c r="G28" s="25">
        <v>193</v>
      </c>
      <c r="H28" s="25">
        <v>485</v>
      </c>
      <c r="I28" s="25">
        <v>456</v>
      </c>
      <c r="J28" s="25">
        <v>322</v>
      </c>
      <c r="K28" s="25">
        <v>248</v>
      </c>
      <c r="L28" s="25">
        <v>147</v>
      </c>
      <c r="M28" s="25">
        <v>51</v>
      </c>
      <c r="N28" s="25">
        <v>0</v>
      </c>
      <c r="O28" s="25">
        <v>0</v>
      </c>
      <c r="P28" s="25">
        <v>0</v>
      </c>
      <c r="Q28" s="25">
        <v>0</v>
      </c>
      <c r="R28" s="26">
        <f t="shared" si="0"/>
        <v>2016</v>
      </c>
      <c r="S28" s="25">
        <f>H28/31</f>
        <v>15.64516129032258</v>
      </c>
      <c r="T28" s="25">
        <v>4</v>
      </c>
    </row>
    <row r="29" spans="1:20" s="14" customFormat="1" x14ac:dyDescent="0.2">
      <c r="A29" s="3" t="s">
        <v>13</v>
      </c>
      <c r="C29" s="29" t="s">
        <v>65</v>
      </c>
      <c r="D29" s="32" t="s">
        <v>66</v>
      </c>
      <c r="E29" s="5">
        <v>24396119</v>
      </c>
      <c r="F29" s="25">
        <v>170</v>
      </c>
      <c r="G29" s="25">
        <v>615</v>
      </c>
      <c r="H29" s="25">
        <v>925</v>
      </c>
      <c r="I29" s="25">
        <v>981</v>
      </c>
      <c r="J29" s="25">
        <v>836</v>
      </c>
      <c r="K29" s="25">
        <v>678</v>
      </c>
      <c r="L29" s="25">
        <v>285</v>
      </c>
      <c r="M29" s="25">
        <v>90</v>
      </c>
      <c r="N29" s="25">
        <v>0</v>
      </c>
      <c r="O29" s="25">
        <v>0</v>
      </c>
      <c r="P29" s="25">
        <v>0</v>
      </c>
      <c r="Q29" s="25">
        <v>0</v>
      </c>
      <c r="R29" s="26">
        <f t="shared" si="0"/>
        <v>4580</v>
      </c>
      <c r="S29" s="25">
        <f t="shared" si="1"/>
        <v>31.64516129032258</v>
      </c>
      <c r="T29" s="25">
        <v>4</v>
      </c>
    </row>
    <row r="30" spans="1:20" s="14" customFormat="1" x14ac:dyDescent="0.2">
      <c r="A30" s="33"/>
      <c r="B30" s="34"/>
      <c r="C30" s="35"/>
      <c r="D30" s="35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>
        <f>SUM(R4:R29)</f>
        <v>52518</v>
      </c>
      <c r="S30" s="36"/>
      <c r="T30" s="36"/>
    </row>
    <row r="31" spans="1:20" x14ac:dyDescent="0.25">
      <c r="A31" s="11" t="s">
        <v>74</v>
      </c>
    </row>
    <row r="32" spans="1:20" x14ac:dyDescent="0.25">
      <c r="A32" s="40" t="s">
        <v>67</v>
      </c>
      <c r="B32" s="7"/>
      <c r="C32" s="8"/>
      <c r="D32" s="8"/>
      <c r="E32" s="8"/>
      <c r="F32" s="15"/>
    </row>
    <row r="33" spans="1:6" ht="28.5" x14ac:dyDescent="0.25">
      <c r="A33" s="38"/>
      <c r="B33" s="1" t="s">
        <v>0</v>
      </c>
      <c r="C33" s="1" t="s">
        <v>1</v>
      </c>
      <c r="D33" s="2" t="s">
        <v>2</v>
      </c>
      <c r="E33" s="2"/>
      <c r="F33" s="21" t="s">
        <v>73</v>
      </c>
    </row>
    <row r="34" spans="1:6" x14ac:dyDescent="0.25">
      <c r="A34" s="3" t="s">
        <v>13</v>
      </c>
      <c r="B34" s="5">
        <v>24340450</v>
      </c>
      <c r="C34" s="23" t="s">
        <v>14</v>
      </c>
      <c r="D34" s="24" t="s">
        <v>15</v>
      </c>
      <c r="E34" s="24"/>
      <c r="F34" s="16"/>
    </row>
    <row r="35" spans="1:6" ht="30" x14ac:dyDescent="0.25">
      <c r="A35" s="4" t="s">
        <v>16</v>
      </c>
      <c r="B35" s="27">
        <v>23230289</v>
      </c>
      <c r="C35" s="23" t="s">
        <v>17</v>
      </c>
      <c r="D35" s="24" t="s">
        <v>18</v>
      </c>
      <c r="E35" s="24"/>
      <c r="F35" s="16"/>
    </row>
    <row r="36" spans="1:6" ht="30" x14ac:dyDescent="0.25">
      <c r="A36" s="4" t="s">
        <v>19</v>
      </c>
      <c r="B36" s="27">
        <v>4356096</v>
      </c>
      <c r="C36" s="23" t="s">
        <v>70</v>
      </c>
      <c r="D36" s="24" t="s">
        <v>20</v>
      </c>
      <c r="E36" s="24"/>
      <c r="F36" s="16"/>
    </row>
    <row r="37" spans="1:6" ht="30" x14ac:dyDescent="0.25">
      <c r="A37" s="4" t="s">
        <v>21</v>
      </c>
      <c r="B37" s="27">
        <v>10137964</v>
      </c>
      <c r="C37" s="23" t="s">
        <v>22</v>
      </c>
      <c r="D37" s="24" t="s">
        <v>23</v>
      </c>
      <c r="E37" s="24"/>
      <c r="F37" s="16"/>
    </row>
    <row r="38" spans="1:6" ht="30" x14ac:dyDescent="0.25">
      <c r="A38" s="3" t="s">
        <v>13</v>
      </c>
      <c r="B38" s="27">
        <v>700696247</v>
      </c>
      <c r="C38" s="23" t="s">
        <v>24</v>
      </c>
      <c r="D38" s="24" t="s">
        <v>25</v>
      </c>
      <c r="E38" s="24"/>
      <c r="F38" s="16"/>
    </row>
    <row r="39" spans="1:6" ht="30" x14ac:dyDescent="0.25">
      <c r="A39" s="3" t="s">
        <v>13</v>
      </c>
      <c r="B39" s="27">
        <v>23910570</v>
      </c>
      <c r="C39" s="23" t="s">
        <v>26</v>
      </c>
      <c r="D39" s="24" t="s">
        <v>27</v>
      </c>
      <c r="E39" s="24"/>
      <c r="F39" s="16"/>
    </row>
    <row r="40" spans="1:6" x14ac:dyDescent="0.25">
      <c r="A40" s="3" t="s">
        <v>13</v>
      </c>
      <c r="B40" s="27">
        <v>24204967</v>
      </c>
      <c r="C40" s="23" t="s">
        <v>69</v>
      </c>
      <c r="D40" s="24" t="s">
        <v>28</v>
      </c>
      <c r="E40" s="24"/>
      <c r="F40" s="16"/>
    </row>
    <row r="41" spans="1:6" ht="30" x14ac:dyDescent="0.25">
      <c r="A41" s="3" t="s">
        <v>13</v>
      </c>
      <c r="B41" s="27">
        <v>10330126</v>
      </c>
      <c r="C41" s="23" t="s">
        <v>29</v>
      </c>
      <c r="D41" s="24" t="s">
        <v>30</v>
      </c>
      <c r="E41" s="24"/>
      <c r="F41" s="16"/>
    </row>
    <row r="42" spans="1:6" x14ac:dyDescent="0.25">
      <c r="A42" s="3" t="s">
        <v>13</v>
      </c>
      <c r="B42" s="27">
        <v>23717638</v>
      </c>
      <c r="C42" s="23" t="s">
        <v>31</v>
      </c>
      <c r="D42" s="24" t="s">
        <v>32</v>
      </c>
      <c r="E42" s="24"/>
      <c r="F42" s="16"/>
    </row>
    <row r="43" spans="1:6" x14ac:dyDescent="0.25">
      <c r="A43" s="3" t="s">
        <v>13</v>
      </c>
      <c r="B43" s="27">
        <v>10178527</v>
      </c>
      <c r="C43" s="23" t="s">
        <v>33</v>
      </c>
      <c r="D43" s="24" t="s">
        <v>34</v>
      </c>
      <c r="E43" s="24"/>
      <c r="F43" s="16"/>
    </row>
    <row r="44" spans="1:6" ht="30" x14ac:dyDescent="0.25">
      <c r="A44" s="3" t="s">
        <v>13</v>
      </c>
      <c r="B44" s="27">
        <v>10378134</v>
      </c>
      <c r="C44" s="23" t="s">
        <v>35</v>
      </c>
      <c r="D44" s="24" t="s">
        <v>36</v>
      </c>
      <c r="E44" s="24"/>
      <c r="F44" s="16"/>
    </row>
    <row r="45" spans="1:6" x14ac:dyDescent="0.25">
      <c r="A45" s="3" t="s">
        <v>13</v>
      </c>
      <c r="B45" s="27">
        <v>10438079</v>
      </c>
      <c r="C45" s="23" t="s">
        <v>37</v>
      </c>
      <c r="D45" s="24" t="s">
        <v>38</v>
      </c>
      <c r="E45" s="24"/>
      <c r="F45" s="16"/>
    </row>
    <row r="46" spans="1:6" x14ac:dyDescent="0.25">
      <c r="A46" s="3" t="s">
        <v>13</v>
      </c>
      <c r="B46" s="27">
        <v>23705710</v>
      </c>
      <c r="C46" s="23" t="s">
        <v>39</v>
      </c>
      <c r="D46" s="24" t="s">
        <v>40</v>
      </c>
      <c r="E46" s="24"/>
      <c r="F46" s="16"/>
    </row>
    <row r="47" spans="1:6" x14ac:dyDescent="0.25">
      <c r="A47" s="3" t="s">
        <v>13</v>
      </c>
      <c r="B47" s="27">
        <v>10298732</v>
      </c>
      <c r="C47" s="23" t="s">
        <v>41</v>
      </c>
      <c r="D47" s="24" t="s">
        <v>42</v>
      </c>
      <c r="E47" s="24"/>
      <c r="F47" s="16"/>
    </row>
    <row r="48" spans="1:6" ht="30" x14ac:dyDescent="0.25">
      <c r="A48" s="3" t="s">
        <v>13</v>
      </c>
      <c r="B48" s="27">
        <v>10274569</v>
      </c>
      <c r="C48" s="23" t="s">
        <v>43</v>
      </c>
      <c r="D48" s="24" t="s">
        <v>44</v>
      </c>
      <c r="E48" s="24"/>
      <c r="F48" s="16"/>
    </row>
    <row r="49" spans="1:6" ht="30" x14ac:dyDescent="0.25">
      <c r="A49" s="4" t="s">
        <v>16</v>
      </c>
      <c r="B49" s="27">
        <v>110291510</v>
      </c>
      <c r="C49" s="23" t="s">
        <v>45</v>
      </c>
      <c r="D49" s="24" t="s">
        <v>46</v>
      </c>
      <c r="E49" s="24"/>
      <c r="F49" s="16"/>
    </row>
    <row r="50" spans="1:6" ht="30" x14ac:dyDescent="0.25">
      <c r="A50" s="4" t="s">
        <v>16</v>
      </c>
      <c r="B50" s="27">
        <v>24505362</v>
      </c>
      <c r="C50" s="23" t="s">
        <v>47</v>
      </c>
      <c r="D50" s="24" t="s">
        <v>48</v>
      </c>
      <c r="E50" s="24"/>
      <c r="F50" s="16"/>
    </row>
    <row r="51" spans="1:6" x14ac:dyDescent="0.25">
      <c r="A51" s="3" t="s">
        <v>13</v>
      </c>
      <c r="B51" s="27">
        <v>24563571</v>
      </c>
      <c r="C51" s="23" t="s">
        <v>49</v>
      </c>
      <c r="D51" s="24" t="s">
        <v>50</v>
      </c>
      <c r="E51" s="24"/>
      <c r="F51" s="16"/>
    </row>
    <row r="52" spans="1:6" ht="30" x14ac:dyDescent="0.25">
      <c r="A52" s="3" t="s">
        <v>13</v>
      </c>
      <c r="B52" s="5">
        <v>24536778</v>
      </c>
      <c r="C52" s="23" t="s">
        <v>51</v>
      </c>
      <c r="D52" s="24" t="s">
        <v>52</v>
      </c>
      <c r="E52" s="24"/>
      <c r="F52" s="16"/>
    </row>
    <row r="53" spans="1:6" x14ac:dyDescent="0.25">
      <c r="A53" s="3" t="s">
        <v>13</v>
      </c>
      <c r="B53" s="31">
        <v>10444931</v>
      </c>
      <c r="C53" s="29" t="s">
        <v>53</v>
      </c>
      <c r="D53" s="30" t="s">
        <v>54</v>
      </c>
      <c r="E53" s="30"/>
      <c r="F53" s="16"/>
    </row>
    <row r="54" spans="1:6" ht="30" x14ac:dyDescent="0.25">
      <c r="A54" s="4" t="s">
        <v>16</v>
      </c>
      <c r="B54" s="5">
        <v>10322267</v>
      </c>
      <c r="C54" s="29" t="s">
        <v>55</v>
      </c>
      <c r="D54" s="32" t="s">
        <v>56</v>
      </c>
      <c r="E54" s="32"/>
      <c r="F54" s="16"/>
    </row>
    <row r="55" spans="1:6" ht="30" x14ac:dyDescent="0.25">
      <c r="A55" s="3" t="s">
        <v>13</v>
      </c>
      <c r="B55" s="6">
        <v>10287439</v>
      </c>
      <c r="C55" s="29" t="s">
        <v>57</v>
      </c>
      <c r="D55" s="32" t="s">
        <v>58</v>
      </c>
      <c r="E55" s="32"/>
      <c r="F55" s="16"/>
    </row>
    <row r="56" spans="1:6" x14ac:dyDescent="0.25">
      <c r="A56" s="3" t="s">
        <v>13</v>
      </c>
      <c r="B56" s="5">
        <v>23294375</v>
      </c>
      <c r="C56" s="29" t="s">
        <v>59</v>
      </c>
      <c r="D56" s="32" t="s">
        <v>60</v>
      </c>
      <c r="E56" s="32"/>
      <c r="F56" s="16"/>
    </row>
    <row r="57" spans="1:6" x14ac:dyDescent="0.25">
      <c r="A57" s="3" t="s">
        <v>13</v>
      </c>
      <c r="B57" s="6">
        <v>10282275</v>
      </c>
      <c r="C57" s="29" t="s">
        <v>61</v>
      </c>
      <c r="D57" s="32" t="s">
        <v>62</v>
      </c>
      <c r="E57" s="32"/>
      <c r="F57" s="16"/>
    </row>
    <row r="58" spans="1:6" ht="30" x14ac:dyDescent="0.25">
      <c r="A58" s="3" t="s">
        <v>13</v>
      </c>
      <c r="B58" s="6">
        <v>10367545</v>
      </c>
      <c r="C58" s="29" t="s">
        <v>63</v>
      </c>
      <c r="D58" s="32" t="s">
        <v>64</v>
      </c>
      <c r="E58" s="32"/>
      <c r="F58" s="16"/>
    </row>
    <row r="59" spans="1:6" x14ac:dyDescent="0.25">
      <c r="A59" s="3" t="s">
        <v>13</v>
      </c>
      <c r="B59" s="5">
        <v>24396119</v>
      </c>
      <c r="C59" s="29" t="s">
        <v>65</v>
      </c>
      <c r="D59" s="32" t="s">
        <v>66</v>
      </c>
      <c r="E59" s="32"/>
      <c r="F59" s="16"/>
    </row>
  </sheetData>
  <mergeCells count="5">
    <mergeCell ref="A2:A3"/>
    <mergeCell ref="A32:A33"/>
    <mergeCell ref="F2:H2"/>
    <mergeCell ref="I2:Q2"/>
    <mergeCell ref="S1:T1"/>
  </mergeCells>
  <pageMargins left="0.75" right="0.75" top="1" bottom="1" header="0.5" footer="0.5"/>
  <pageSetup paperSize="9" scale="50" orientation="landscape" r:id="rId1"/>
  <headerFooter alignWithMargins="0">
    <oddFooter>&amp;CA Havi Minimum Mennyiségek és a Havi Maximum Mennyiségek +/- 30%-kal térhetnek el minden hónapban a Havi Várható Mennyiségtől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20m3h alatti fogyasztók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Csurka Péter</dc:creator>
  <cp:lastModifiedBy>Tamás Ágnes</cp:lastModifiedBy>
  <cp:lastPrinted>2019-07-31T09:12:31Z</cp:lastPrinted>
  <dcterms:created xsi:type="dcterms:W3CDTF">2016-08-11T07:05:48Z</dcterms:created>
  <dcterms:modified xsi:type="dcterms:W3CDTF">2019-07-31T09:14:19Z</dcterms:modified>
</cp:coreProperties>
</file>