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50" firstSheet="1" activeTab="5"/>
  </bookViews>
  <sheets>
    <sheet name="Főösszesítő" sheetId="1" r:id="rId1"/>
    <sheet name="anaerob" sheetId="2" r:id="rId2"/>
    <sheet name="Iszaptároló" sheetId="3" r:id="rId3"/>
    <sheet name="osztóakna" sheetId="4" r:id="rId4"/>
    <sheet name="tolózár akn" sheetId="5" r:id="rId5"/>
    <sheet name="utóülepítő" sheetId="6" r:id="rId6"/>
    <sheet name="Munka7" sheetId="7" r:id="rId7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/>
  <c r="D8"/>
  <c r="E7"/>
  <c r="E6"/>
  <c r="E5"/>
  <c r="E4"/>
  <c r="E3"/>
  <c r="D7"/>
  <c r="D6"/>
  <c r="D5"/>
  <c r="D4"/>
  <c r="D3"/>
  <c r="I64"/>
  <c r="H64"/>
  <c r="I58"/>
  <c r="H58"/>
  <c r="I34"/>
  <c r="H34"/>
  <c r="I29"/>
  <c r="H29"/>
  <c r="I15"/>
  <c r="H15"/>
  <c r="I13"/>
  <c r="H13"/>
  <c r="I14"/>
  <c r="H14"/>
  <c r="I19"/>
  <c r="H19"/>
  <c r="I20"/>
  <c r="H20"/>
  <c r="I22"/>
  <c r="H22"/>
  <c r="I24"/>
  <c r="H24"/>
  <c r="I25"/>
  <c r="H25"/>
  <c r="I26"/>
  <c r="H26"/>
  <c r="I27"/>
  <c r="H27"/>
  <c r="I28"/>
  <c r="H28"/>
  <c r="I33"/>
  <c r="H33"/>
  <c r="I38"/>
  <c r="H38"/>
  <c r="I40"/>
  <c r="H40"/>
  <c r="I42"/>
  <c r="H42"/>
  <c r="I43"/>
  <c r="H43"/>
  <c r="I45"/>
  <c r="H45"/>
  <c r="I47"/>
  <c r="H47"/>
  <c r="I49"/>
  <c r="H49"/>
  <c r="I50"/>
  <c r="H50"/>
  <c r="I51"/>
  <c r="H51"/>
  <c r="I52"/>
  <c r="H52"/>
  <c r="I54"/>
  <c r="H54"/>
  <c r="I56"/>
  <c r="H56"/>
  <c r="I62"/>
  <c r="H62"/>
  <c r="I63"/>
  <c r="H63"/>
  <c r="E8" i="3"/>
  <c r="D8"/>
  <c r="E7"/>
  <c r="E6"/>
  <c r="E5"/>
  <c r="E4"/>
  <c r="E3"/>
  <c r="D7"/>
  <c r="D6"/>
  <c r="D5"/>
  <c r="D4"/>
  <c r="D3"/>
  <c r="I60"/>
  <c r="H60"/>
  <c r="I53"/>
  <c r="H53"/>
  <c r="I34"/>
  <c r="H34"/>
  <c r="I29"/>
  <c r="H29"/>
  <c r="I15"/>
  <c r="H15"/>
  <c r="I13"/>
  <c r="H13"/>
  <c r="I14"/>
  <c r="H14"/>
  <c r="I19"/>
  <c r="H19"/>
  <c r="I20"/>
  <c r="H20"/>
  <c r="I22"/>
  <c r="H22"/>
  <c r="I24"/>
  <c r="H24"/>
  <c r="I25"/>
  <c r="H25"/>
  <c r="I26"/>
  <c r="H26"/>
  <c r="I27"/>
  <c r="H27"/>
  <c r="I28"/>
  <c r="H28"/>
  <c r="I33"/>
  <c r="H33"/>
  <c r="I38"/>
  <c r="H38"/>
  <c r="I40"/>
  <c r="H40"/>
  <c r="I42"/>
  <c r="H42"/>
  <c r="I44"/>
  <c r="H44"/>
  <c r="I46"/>
  <c r="H46"/>
  <c r="I48"/>
  <c r="H48"/>
  <c r="I49"/>
  <c r="H49"/>
  <c r="I50"/>
  <c r="H50"/>
  <c r="I51"/>
  <c r="H51"/>
  <c r="I58"/>
  <c r="H58"/>
  <c r="I57"/>
  <c r="H57"/>
  <c r="E7" i="4" l="1"/>
  <c r="D7"/>
  <c r="E6"/>
  <c r="E5"/>
  <c r="E4"/>
  <c r="E3"/>
  <c r="D6"/>
  <c r="D5"/>
  <c r="D4"/>
  <c r="D3"/>
  <c r="I14"/>
  <c r="H14"/>
  <c r="I27"/>
  <c r="H27"/>
  <c r="I46"/>
  <c r="H46"/>
  <c r="I53"/>
  <c r="H53"/>
  <c r="I51"/>
  <c r="H51"/>
  <c r="I50"/>
  <c r="H50"/>
  <c r="I45"/>
  <c r="H45"/>
  <c r="I44"/>
  <c r="H44"/>
  <c r="I42"/>
  <c r="H42"/>
  <c r="I40"/>
  <c r="H40"/>
  <c r="I38"/>
  <c r="H38"/>
  <c r="I37"/>
  <c r="H37"/>
  <c r="I35"/>
  <c r="H35"/>
  <c r="I33"/>
  <c r="H33"/>
  <c r="I32"/>
  <c r="H32"/>
  <c r="I31"/>
  <c r="H31"/>
  <c r="I26"/>
  <c r="H26"/>
  <c r="I25"/>
  <c r="H25"/>
  <c r="I24"/>
  <c r="H24"/>
  <c r="I23"/>
  <c r="H23"/>
  <c r="I21"/>
  <c r="H21"/>
  <c r="I19"/>
  <c r="H19"/>
  <c r="I18"/>
  <c r="H18"/>
  <c r="I13"/>
  <c r="H13"/>
  <c r="I12"/>
  <c r="H12"/>
  <c r="I49" i="5"/>
  <c r="H49"/>
  <c r="I38"/>
  <c r="H38"/>
  <c r="I31"/>
  <c r="H31"/>
  <c r="I23"/>
  <c r="H23"/>
  <c r="E6"/>
  <c r="E5"/>
  <c r="E4"/>
  <c r="E3"/>
  <c r="E7" s="1"/>
  <c r="D6"/>
  <c r="D5"/>
  <c r="D4"/>
  <c r="D3"/>
  <c r="I12"/>
  <c r="H12"/>
  <c r="I13"/>
  <c r="H13"/>
  <c r="I15"/>
  <c r="H15"/>
  <c r="I17"/>
  <c r="H17"/>
  <c r="I18"/>
  <c r="H18"/>
  <c r="I20"/>
  <c r="H20"/>
  <c r="I21"/>
  <c r="H21"/>
  <c r="I22"/>
  <c r="H22"/>
  <c r="I27"/>
  <c r="H27"/>
  <c r="I29"/>
  <c r="H29"/>
  <c r="I36"/>
  <c r="H36"/>
  <c r="I35"/>
  <c r="H35"/>
  <c r="I48"/>
  <c r="H48"/>
  <c r="I47"/>
  <c r="H47"/>
  <c r="I46"/>
  <c r="H46"/>
  <c r="I44"/>
  <c r="H44"/>
  <c r="I42"/>
  <c r="H42"/>
  <c r="E8" i="6"/>
  <c r="D8"/>
  <c r="E7"/>
  <c r="E6"/>
  <c r="E5"/>
  <c r="E4"/>
  <c r="E3"/>
  <c r="D7"/>
  <c r="D6"/>
  <c r="D5"/>
  <c r="D4"/>
  <c r="D3"/>
  <c r="D7" i="5" l="1"/>
  <c r="C18" i="1" s="1"/>
  <c r="D19"/>
  <c r="D18"/>
  <c r="D17"/>
  <c r="D16"/>
  <c r="D15"/>
  <c r="C19"/>
  <c r="C17"/>
  <c r="C16"/>
  <c r="C15"/>
  <c r="I68" i="6"/>
  <c r="I69" s="1"/>
  <c r="H68"/>
  <c r="H69" s="1"/>
  <c r="I62"/>
  <c r="H62"/>
  <c r="I61"/>
  <c r="I64" s="1"/>
  <c r="H61"/>
  <c r="H64" s="1"/>
  <c r="I55"/>
  <c r="H55"/>
  <c r="I53"/>
  <c r="H53"/>
  <c r="I52"/>
  <c r="H52"/>
  <c r="I51"/>
  <c r="H51"/>
  <c r="I49"/>
  <c r="H49"/>
  <c r="I47"/>
  <c r="H47"/>
  <c r="I45"/>
  <c r="H45"/>
  <c r="I44"/>
  <c r="H44"/>
  <c r="I43"/>
  <c r="H43"/>
  <c r="I41"/>
  <c r="H41"/>
  <c r="I39"/>
  <c r="H39"/>
  <c r="I38"/>
  <c r="I57" s="1"/>
  <c r="H38"/>
  <c r="H57" s="1"/>
  <c r="I33"/>
  <c r="H33"/>
  <c r="I32"/>
  <c r="H32"/>
  <c r="I31"/>
  <c r="H31"/>
  <c r="I30"/>
  <c r="H30"/>
  <c r="I29"/>
  <c r="H29"/>
  <c r="I27"/>
  <c r="H27"/>
  <c r="I25"/>
  <c r="H25"/>
  <c r="I24"/>
  <c r="I34" s="1"/>
  <c r="H24"/>
  <c r="H34" s="1"/>
  <c r="I18"/>
  <c r="H18"/>
  <c r="I17"/>
  <c r="H17"/>
  <c r="I16"/>
  <c r="H16"/>
  <c r="I15"/>
  <c r="H15"/>
  <c r="I14"/>
  <c r="H14"/>
  <c r="I13"/>
  <c r="I20" s="1"/>
  <c r="H13"/>
  <c r="H20" s="1"/>
  <c r="C20" i="1" l="1"/>
  <c r="D20"/>
  <c r="D21" l="1"/>
  <c r="D22" s="1"/>
  <c r="D23" s="1"/>
</calcChain>
</file>

<file path=xl/sharedStrings.xml><?xml version="1.0" encoding="utf-8"?>
<sst xmlns="http://schemas.openxmlformats.org/spreadsheetml/2006/main" count="715" uniqueCount="197">
  <si>
    <t>Munkanem száma és megnevezése</t>
  </si>
  <si>
    <t>Anyag összege</t>
  </si>
  <si>
    <t>Díj összege</t>
  </si>
  <si>
    <t>15 Zsaluzás és állványozás</t>
  </si>
  <si>
    <t>21 Irtás, föld- és sziklamunka</t>
  </si>
  <si>
    <t>23 Síkalapozás</t>
  </si>
  <si>
    <t>31 Helyszíni beton és vasbeton munka</t>
  </si>
  <si>
    <t>36 Vakolás és rabicolás</t>
  </si>
  <si>
    <t>Munkanemek összesen: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</si>
  <si>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</si>
  <si>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</si>
  <si>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</si>
  <si>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</si>
  <si>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</si>
  <si>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</si>
  <si>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</si>
  <si>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</si>
  <si>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</si>
  <si>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15-001-1</t>
  </si>
  <si>
    <t>Sávalap egyoldalas zsaluzása fa zsaluzattal, max. 0,8 m magasságig</t>
  </si>
  <si>
    <t>m2</t>
  </si>
  <si>
    <t>15-002-2.1.2</t>
  </si>
  <si>
    <t>Kétoldali falzsaluzás függőleges íves vagy ferde íves felülettel, fa zsaluzattal, 3,01-6 m magasság között</t>
  </si>
  <si>
    <t>Munkanem összesen:</t>
  </si>
  <si>
    <t>21-002-1.2</t>
  </si>
  <si>
    <t>Humuszos termőréteg, termőföld leszedése, terítése gépi erővel, 18%-os terephajlásig, bármilyen talajban, szállítással, 50,1-200,0 m között</t>
  </si>
  <si>
    <t>m3</t>
  </si>
  <si>
    <t>21-003-7.1.2.1</t>
  </si>
  <si>
    <r>
      <t>Munkagödör földkiemelése épületek és műtárgyak helyén bármely konzisztenciájú, I-IV. oszt. talajban, gépi erővel, kiegészítő kézi munkával, alapterület: 10,01-50,0 m</t>
    </r>
    <r>
      <rPr>
        <vertAlign val="superscript"/>
        <sz val="8"/>
        <color rgb="FF000000"/>
        <rFont val="Times New Roman"/>
        <family val="1"/>
        <charset val="238"/>
      </rPr>
      <t>2</t>
    </r>
    <r>
      <rPr>
        <sz val="8"/>
        <color rgb="FF000000"/>
        <rFont val="Times New Roman"/>
        <family val="1"/>
        <charset val="238"/>
      </rPr>
      <t xml:space="preserve"> között,</t>
    </r>
  </si>
  <si>
    <t>mélységig</t>
  </si>
  <si>
    <t>21-003-11.2.1</t>
  </si>
  <si>
    <t>Földvisszatöltés munkagödörbe vagy munkaárokba, tömörítés nélkül, réteges elterítéssel, I-IV. osztályú talajban, gépi erővel, az anyag súlypontja 10,0 m-en belül, a vezetéket</t>
  </si>
  <si>
    <t>(műtárgyat) környező 50 cm-en túli szelvényrészben</t>
  </si>
  <si>
    <t>21-004-4.2.2-0120701</t>
  </si>
  <si>
    <t>Talajjavító réteg készítése vonalas létesítményeknél, 3,00 m szélesség felett, osztályozatlan kavicsból Természetes szemmegoszlású kavics THK 0/32 O-TT Nyékládháza</t>
  </si>
  <si>
    <t>21-004-5.1.2.1</t>
  </si>
  <si>
    <t>Tükörkészítés tömörítés nélkül, sík felületen kézi erővel talajosztály: V-VI.</t>
  </si>
  <si>
    <t>21-008-2.1.2</t>
  </si>
  <si>
    <t>Tömörítés bármely tömörítési osztályban gépi erővel, nagy felületen, tömörségi fok: 90%</t>
  </si>
  <si>
    <t>21-008-2.1.3</t>
  </si>
  <si>
    <t>Tömörítés bármely tömörítési osztályban gépi erővel, nagy felületen, tömörségi fok: 95%</t>
  </si>
  <si>
    <t>02-030-2.1</t>
  </si>
  <si>
    <t>bontott, kitermelt talaj felrakása szállítóeszközre gépi erővel, kiegészítő kézi munkával, és elszállítása és elhelyezése lerakóhelyre.</t>
  </si>
  <si>
    <t>23-003-11.2-0112210</t>
  </si>
  <si>
    <r>
      <t>Szerelőbeton készítése, .....minőségű betonból 10 cm vastagságig C12/15 - X0b(H) képlékeny kavicsbeton keverék CEM 32,5 pc. D</t>
    </r>
    <r>
      <rPr>
        <vertAlign val="subscript"/>
        <sz val="8"/>
        <color rgb="FF000000"/>
        <rFont val="Times New Roman"/>
        <family val="1"/>
        <charset val="238"/>
      </rPr>
      <t>max</t>
    </r>
    <r>
      <rPr>
        <sz val="8"/>
        <color rgb="FF000000"/>
        <rFont val="Times New Roman"/>
        <family val="1"/>
        <charset val="238"/>
      </rPr>
      <t xml:space="preserve"> = 16 mm, m = 6,5 finomsági modulussal</t>
    </r>
  </si>
  <si>
    <t>31-001-1.2.1-0220955</t>
  </si>
  <si>
    <t>Betonacél helyszíni szerelése függőleges vagy vízszintes tartószerkezetbe, bordás betonacélból, 4-10 mm átmérő között FERALPI hidegen húzott bordás betonacél, 6 m-es szálban,</t>
  </si>
  <si>
    <t>t</t>
  </si>
  <si>
    <t>BHB55.50 8 mm</t>
  </si>
  <si>
    <t>31-001-1.2.2-0220957</t>
  </si>
  <si>
    <t>Betonacél helyszíni szerelése függőleges vagy vízszintes tartószerkezetbe, bordás betonacélból, 12-20 mm átmérő között FERALPI hidegen húzott bordás betonacél, 6 m-es szálban,</t>
  </si>
  <si>
    <t>BHS55.50 12 mm</t>
  </si>
  <si>
    <t>31-001-1.2.2-0221003</t>
  </si>
  <si>
    <t>Betonacél helyszíni szerelése függőleges vagy vízszintes tartószerkezetbe, bordás betonacélból, 12-20 mm átmérő között FERALPI bordás betonacél, 6 m-es szálban, B500B 14 mm</t>
  </si>
  <si>
    <t>31-051-9.1.4-0222008</t>
  </si>
  <si>
    <t>Friss betonfelület vegyszeres utókezelése kézi felhordással, utókezelőszer felületkeményítő, póruszáró hatással Isomat ISOCURE kipárolgásgátló, utókezelő bevonat, áttetsző,</t>
  </si>
  <si>
    <t>szabályozza a beérést, hajszálrepedések megakadályozása, Kód: 0223/1</t>
  </si>
  <si>
    <t>31-011-3.3.3-0250510</t>
  </si>
  <si>
    <t>Vasbetonfal készítése, X0v(H), XC1, XC2, XC3 környezeti osztályú, kissé képlékeny vagy képlékeny konzisztenciájú betonból, szivattyús technológiával, vibrátoros tömörítéssel,</t>
  </si>
  <si>
    <t>25-50 cm vastagság között C30/37 - XV2(H)-XO2-XA2-16-F3 betonkeverékkel</t>
  </si>
  <si>
    <t>31-021-4.3.2-0250510</t>
  </si>
  <si>
    <t>Sík vagy alulbordás vasbeton lemez készítése, 15°-os hajlásszögig, X0v(H), XC1, XC2, XC3 környezeti osztályú, kissé képlékeny vagy képlékeny konzisztenciájú betonból,</t>
  </si>
  <si>
    <t>betonszivattyús technológiával, vibrátoros tömörítéssel, 12 cm vastagság felett, C30/37 - XV2(H)-XO2-XA2-16-F3 betonkeverékkel.</t>
  </si>
  <si>
    <t>45-005-2.5-0990135</t>
  </si>
  <si>
    <t>Egyéb épületlakatos szerkezetek elhelyezése, Hegesztő lemez befalzó karmokkal saválló acélból.</t>
  </si>
  <si>
    <t>db</t>
  </si>
  <si>
    <t>48-012-11.1-0096037</t>
  </si>
  <si>
    <t>Munkahézag zárás 4 cm széles rugalmas, vízre duzzadó résáthidaló szalaggal, egy rétegben,</t>
  </si>
  <si>
    <t>m</t>
  </si>
  <si>
    <t>48-012-11.1-0096038</t>
  </si>
  <si>
    <t>Munkahézag zárás 4 cm széles rugalmas, hézagzáró műanyag lemezzel (Sika) egy rétegben,</t>
  </si>
  <si>
    <t>48-013-10.2-0413408</t>
  </si>
  <si>
    <t>Csőátvezetés beépítése betonozással egyidejűleg, Ø 50,01 - Ø 250 mm átmérő között, csavarszorítású kettős acélperemes csatlakozással, köpenycsőben, rögzített és szabad pe</t>
  </si>
  <si>
    <t>a köpenycső és a haszoncső közötti réstömítéssel, Szorítóperemes köpenycső NA 250 mm, WNr.1.4541 (KO-36 Ti) minőségben.</t>
  </si>
  <si>
    <t>48-013-10.2-0413409</t>
  </si>
  <si>
    <t>Csőátvezetés beépítése betonozással egyidejűleg, Ø 250,01 - Ø 300 mm átmérő között, csavarszorítású kettős acélperemes csatlakozással, köpenycsőben, rögzített és szabad p</t>
  </si>
  <si>
    <t>a köpenycső és a haszoncső közötti réstömítéssel, Szorítóperemes köpenycső NA 300 mm, WNr.1.4541 (KO-36 Ti) minőségben.</t>
  </si>
  <si>
    <t>48-013-10.2-0413410</t>
  </si>
  <si>
    <t>Csőátvezetés beépítése betonozással egyidejűleg, Ø 300,01 - Ø 400 mm átmérő között, csavarszorítású kettős acélperemes csatlakozással, köpenycsőben, rögzített és szabad p</t>
  </si>
  <si>
    <t>a köpenycső és a haszoncső közötti réstömítéssel, Szorítóperemes köpenycső NA 400 mm, WNr.1.4541 (KO-36 Ti) minőségben.</t>
  </si>
  <si>
    <t>36-007-9.1.1-0414781</t>
  </si>
  <si>
    <t>Lábazati vakolatok; lábazati alapvakolat felhordása kézi erővel, 2 cm vastagságban LB-Knauf RENDO medencefal kiegyenlítő vakolat, Cikkszám: K00618131</t>
  </si>
  <si>
    <t>36-007-9.2-0414512</t>
  </si>
  <si>
    <t>Lábazati vakolatok; díszítő és lábazati műgyantás kötőanyagú vakolatréteg felhordása, kézi erővel, vödrös kiszerelésű anyagból LB-Knauf Colorol díszítő és lábazati vakolat, 24</t>
  </si>
  <si>
    <t>színben, Csz: K008298**</t>
  </si>
  <si>
    <t>Anaerob műtárgy</t>
  </si>
  <si>
    <t xml:space="preserve">Név : Szennyvíztisztító Telep          </t>
  </si>
  <si>
    <t xml:space="preserve"> Kelt:      2017. 08.                  </t>
  </si>
  <si>
    <t xml:space="preserve">                                       </t>
  </si>
  <si>
    <t xml:space="preserve">Cím :  Újfehértó, HRSZ:  0174/24       </t>
  </si>
  <si>
    <t xml:space="preserve">A munka leírása:                       </t>
  </si>
  <si>
    <t xml:space="preserve">Újfehértó, külterület, 0174/24 Hrsz számú ingatlanon szennvíz tisztító telep  </t>
  </si>
  <si>
    <t xml:space="preserve">bővítése és korszerüsítése.                                                   </t>
  </si>
  <si>
    <t>Költségvetés főösszesítő</t>
  </si>
  <si>
    <r>
      <t>Munkagödör földkiemelése épületek és műtárgyak helyén bármely konzisztenciájú, I-IV. oszt. talajban, gépi erővel, kiegészítő kézi munkával, alapterület: 10,01-50,0 m</t>
    </r>
    <r>
      <rPr>
        <vertAlign val="superscript"/>
        <sz val="8"/>
        <color theme="1"/>
        <rFont val="Times New Roman"/>
        <family val="1"/>
        <charset val="238"/>
      </rPr>
      <t>2</t>
    </r>
    <r>
      <rPr>
        <sz val="8"/>
        <color theme="1"/>
        <rFont val="Times New Roman"/>
        <family val="1"/>
        <charset val="238"/>
      </rPr>
      <t xml:space="preserve"> között,</t>
    </r>
  </si>
  <si>
    <r>
      <t>Szerelőbeton készítése, .....minőségű betonból 10 cm vastagságig C12/15 - X0b(H) képlékeny kavicsbeton keverék CEM 32,5 pc. D</t>
    </r>
    <r>
      <rPr>
        <vertAlign val="subscript"/>
        <sz val="8"/>
        <color theme="1"/>
        <rFont val="Times New Roman"/>
        <family val="1"/>
        <charset val="238"/>
      </rPr>
      <t>max</t>
    </r>
    <r>
      <rPr>
        <sz val="8"/>
        <color theme="1"/>
        <rFont val="Times New Roman"/>
        <family val="1"/>
        <charset val="238"/>
      </rPr>
      <t xml:space="preserve"> = 16 mm, m = 6,5 finomsági modulussal</t>
    </r>
  </si>
  <si>
    <t>48-013-10.2-0413407</t>
  </si>
  <si>
    <t>Csőátvezetés beépítése betonozással egyidejűleg, Ø 50,01 - Ø 150 mm átmérő között, csavarszorítású kettős acélperemes csatlakozással, köpenycsőben, rögzített és szabad pe</t>
  </si>
  <si>
    <t>a köpenycső és a haszoncső közötti réstömítéssel, Szorítóperemes köpenycső NA 150 mm, WNr.1.4541 (KO-36 Ti) minőségben.</t>
  </si>
  <si>
    <t>Iszaptároló műtárgy</t>
  </si>
  <si>
    <t>15-001-3</t>
  </si>
  <si>
    <t>Pillér alaptestek négyoldalas zsaluzása fa zsaluzattal, függőleges vagy ferde felülettel</t>
  </si>
  <si>
    <t>15-002-1.1.1</t>
  </si>
  <si>
    <t>Kétoldali falzsaluzás függőleges vagy ferde sík felülettel, fa zsaluzattal, 3 m magasságig</t>
  </si>
  <si>
    <t>21-003-8.1.1.1.2</t>
  </si>
  <si>
    <t>Pillérek, gépalapok, oszlopok, aknák, munkagödrök, pincetömbök kiemelése, 1 m padka hagyással, kétoldalra kiemelve, depóniába vagy szállítóeszközre rakva, száraz, földnedves</t>
  </si>
  <si>
    <r>
      <t>talajban, 10,00 m</t>
    </r>
    <r>
      <rPr>
        <vertAlign val="superscript"/>
        <sz val="8"/>
        <color theme="1"/>
        <rFont val="Times New Roman"/>
        <family val="1"/>
        <charset val="238"/>
      </rPr>
      <t>2</t>
    </r>
    <r>
      <rPr>
        <sz val="8"/>
        <color theme="1"/>
        <rFont val="Times New Roman"/>
        <family val="1"/>
        <charset val="238"/>
      </rPr>
      <t xml:space="preserve"> alapterületig, 1,50 m mélységig, III. fejtési talajosztályban</t>
    </r>
  </si>
  <si>
    <t>21-003-11.1.1</t>
  </si>
  <si>
    <t>Földvisszatöltés munkagödörbe vagy munkaárokba, tömörítés nélkül, réteges elterítéssel, I-IV. osztályú talajban, kézi erővel, az anyag súlypontja karoláson belül, a vezeték</t>
  </si>
  <si>
    <t>(műtárgy) felett és mellett 50 cm vastagságig</t>
  </si>
  <si>
    <t>21-004-4.1.2-0120015</t>
  </si>
  <si>
    <t>Talajjavító réteg készítése vonalas létesítményeknél, 3,00 m szélességig vagy építményen belül, osztályozatlan kavicsból Nyers homokos kavics, NHK 0/63 Q-TT, Nyékládháza</t>
  </si>
  <si>
    <t>21-008-2.2.3</t>
  </si>
  <si>
    <t>Tömörítés bármely tömörítési osztályban gépi erővel, kis felületen, tömörségi fok: 95%</t>
  </si>
  <si>
    <t>bontott, kitermelt talaj felrakása szállítóeszközre gépi erővel, kiegészítő kézi munkával, és elszállítás és elhelyezés hulladéklerakó helyre</t>
  </si>
  <si>
    <t>Szerelőbeton készítése, .....minőségű betonból 10 cm vastagságig C12/15-X0b(H)-24-F1 kavicsbeton keverék</t>
  </si>
  <si>
    <t>31-001-1.2.1-0221001</t>
  </si>
  <si>
    <t>Betonacél helyszíni szerelése függőleges vagy vízszintes tartószerkezetbe, bordás betonacélból, 4-10 mm átmérő között FERALPI bordás betonacél, 6 m-es szálban, B500B 10 mm</t>
  </si>
  <si>
    <t>31-051-9.1.1-0222008</t>
  </si>
  <si>
    <t>Friss betonfelület vegyszeres utókezelése kézi felhordással, általános impregnáló és utókezelőszerekkel Isomat ISOCURE kipárolgásgátló, utókezelő bevonat, áttetsző, szabályozza a</t>
  </si>
  <si>
    <t>beérést, hajszálrepedések megakadályozása, Kód: 0223/1</t>
  </si>
  <si>
    <t>15-005-4-0000001</t>
  </si>
  <si>
    <t>Előregyártott betonátvezetések, Csőátvezetés készítése befalazó karimával, KO36 Ti acélból, duzzadó, duzzadó-alácsömöszölő vagy -aláöntő szárazhabarccsal, tervlapon meghatározott</t>
  </si>
  <si>
    <t>acél szerelvénnyel és tömítő szalagokkal, MAPEI MAPEGROUT T40 habarcs DN 300.</t>
  </si>
  <si>
    <t>45-005-2.1-0000001</t>
  </si>
  <si>
    <t>Egyéb épületlakatos szerkezetek elhelyezése, egyedi zsilip szerelvény, A zsiliptolózárak, és a bukók anyaga KO 36 Ti korrózióálló acél</t>
  </si>
  <si>
    <t>31-011-3.1.1-0250410</t>
  </si>
  <si>
    <t>Vasbetonfal készítése, X0v(H), XC1, XC2, XC3 környezeti osztályú, kissé képlékeny vagy képlékeny konzisztenciájú betonból, kézi bedolgozással, vibrátoros tömörítéssel, 12 cm</t>
  </si>
  <si>
    <t>vastagságig C30/37-XV2(H)-XD2-XA2-16-F2 kavicsbeton keverék, szulfátálló cementtel.</t>
  </si>
  <si>
    <t>31-011-3.1.2-0250710</t>
  </si>
  <si>
    <t>Vasbetonfal készítése, X0v(H), XC1, XC2, XC3 környezeti osztályú, kissé képlékeny vagy képlékeny konzisztenciájú betonból, kézi bedolgozással, vibrátoros tömörítéssel, 13-24 cm</t>
  </si>
  <si>
    <t>vastagság között C30/37-XV2(H)-XD2-XA2-16-F2 kavicsbeton keverék, szulfátálló cementtel.</t>
  </si>
  <si>
    <t>31-021-4.1.2-0250710</t>
  </si>
  <si>
    <t>Sík vagy alulbordás vasbeton lemez készítése, 15°-os hajlásszögig, X0v(H), XC1, XC2, XC3 környezeti osztályú, kissé képlékeny vagy képlékeny konzisztenciájú betonból, kézi erővel,</t>
  </si>
  <si>
    <t>vibrátoros tömörítéssel, 12 cm vastagság felett C30/37-XV2(H)-XD2-XA2-16-F2 kavicsbeton keverék, szulfátálló cementtel.</t>
  </si>
  <si>
    <t>45-005-2.1</t>
  </si>
  <si>
    <t>Egyéb épületlakatos szerkezetek elhelyezése, aknakeret, élvédő idomacél, KO33 acélból.</t>
  </si>
  <si>
    <t>53-007-6-0410411</t>
  </si>
  <si>
    <t>Négyzet alakú egyedi gyártású aknafedlap és fedlapkeret elhelyezése, cementhabarcs rögzítéssel Aknakeret fedéllel téglalap: 1500x1500 mm könnyű, KO33 acélból.</t>
  </si>
  <si>
    <t>Osztóakna űtárgy</t>
  </si>
  <si>
    <t>53 Közműcsatorna-építés</t>
  </si>
  <si>
    <t>21-003-8.1.1.2.2</t>
  </si>
  <si>
    <r>
      <t>talajban, 10,00 m</t>
    </r>
    <r>
      <rPr>
        <vertAlign val="superscript"/>
        <sz val="8"/>
        <color theme="1"/>
        <rFont val="Times New Roman"/>
        <family val="1"/>
        <charset val="238"/>
      </rPr>
      <t>2</t>
    </r>
    <r>
      <rPr>
        <sz val="8"/>
        <color theme="1"/>
        <rFont val="Times New Roman"/>
        <family val="1"/>
        <charset val="238"/>
      </rPr>
      <t xml:space="preserve"> alapterületig, 1,51-3,50 m mélységig, III. fejtési talajosztályban</t>
    </r>
  </si>
  <si>
    <t>21-004-4.1.1-0120401</t>
  </si>
  <si>
    <t>Talajjavító réteg készítése vonalas létesítményeknél, 3,00 m szélességig vagy építményen belül, homokból Természetes szemmegoszlású homok, TH 0/4 P-TT, Nyékládháza</t>
  </si>
  <si>
    <t>21-004-4.1.2-0120189</t>
  </si>
  <si>
    <t>Talajjavító réteg készítése vonalas létesítményeknél, 3,00 m szélességig vagy építményen belül, osztályozatlan kavicsból Természetes szemmegoszlású homokos kavics, THK 0/32 P-TT,</t>
  </si>
  <si>
    <t>Nyékládháza</t>
  </si>
  <si>
    <t>21-008-2.2.2</t>
  </si>
  <si>
    <t>Tömörítés bármely tömörítési osztályban gépi erővel, kis felületen, tömörségi fok: 90%</t>
  </si>
  <si>
    <t>bontott, kitermelt talaj felrakása szállítóeszközre gépi erővel, kiegészítő kézi munkával, és elszállítás és elhelyezés lerakóhelyre.</t>
  </si>
  <si>
    <t>53-006-1.1-0231140</t>
  </si>
  <si>
    <r>
      <t>Akna vagy akna jellegű műtárgy építése, monolit vasbetonból vagy betonból, akna- vagy műtárgybeton készítése C20/25 - X0v(H) kissé képlékeny kavicsbeton keverék CEM 42,5 pc. D</t>
    </r>
    <r>
      <rPr>
        <vertAlign val="subscript"/>
        <sz val="8"/>
        <color theme="1"/>
        <rFont val="Times New Roman"/>
        <family val="1"/>
        <charset val="238"/>
      </rPr>
      <t>max</t>
    </r>
  </si>
  <si>
    <t>16 mm, m = 5,6 finomsági modulussal</t>
  </si>
  <si>
    <t>53-006-1.2-0012110</t>
  </si>
  <si>
    <r>
      <t>Akna vagy akna jellegű műtárgy építése, monolit vasbetonból vagy betonból, alap- vagy szerelőbeton készítése C8/10 - XN(H) kissé képlékeny kavicsbeton keverék CEM 32,5 pc. D</t>
    </r>
    <r>
      <rPr>
        <vertAlign val="subscript"/>
        <sz val="8"/>
        <color theme="1"/>
        <rFont val="Times New Roman"/>
        <family val="1"/>
        <charset val="238"/>
      </rPr>
      <t>max</t>
    </r>
  </si>
  <si>
    <t>16 mm, m = 6,3 finomsági modulussal</t>
  </si>
  <si>
    <t>53-006-2.2</t>
  </si>
  <si>
    <t>Külső-belső mintadeszkázat készítése típusaknához és aknajellegű műtárgyakhoz, íves felülettel</t>
  </si>
  <si>
    <t>53-010-1.2.1-0013501</t>
  </si>
  <si>
    <t>Csatlakozóhely készítése csatornavezetékben vagy aknafalban, beton bekötő idommal vagy csőcsonkkal, egyidejűleg beépítve, 20 cm belső átmérő TO 202/150 tokos betoncső</t>
  </si>
  <si>
    <t>53-007-5.1-0137026</t>
  </si>
  <si>
    <t>Kör alakú recéslemez aknafedlap és fedlapkeret elhelyezése, cementhabarcs rögzítéssel, könnyű (A 15-B 125 terhelési osztály) kivitel, szellőzőréses, D = 150 cm</t>
  </si>
  <si>
    <t>Tolózár akna műtárgy</t>
  </si>
  <si>
    <t>45 Fém nyílászáró és épületlakatos-szerkezet elhelyezése</t>
  </si>
  <si>
    <t>15-002-5.1.1</t>
  </si>
  <si>
    <t>Egyoldali falzsaluzás függőleges íves vagy ferde íves felülettel, fa zsaluzattal, 3 m magasságig</t>
  </si>
  <si>
    <t>15-004-1.1.1.3</t>
  </si>
  <si>
    <t>Síklemez zsaluzása, alátámasztó állvánnyal, fa zsaluzattal, 4,01-6 m magasság között</t>
  </si>
  <si>
    <t>15-002-3.1.1</t>
  </si>
  <si>
    <t>Kétoldali falzsaluzás függőleges íves vagy ferde íves felülettel, 2,5-6 m sugár között, szerelt táblás zsaluzattal, kézzel mozgatva, 3 m magasságig</t>
  </si>
  <si>
    <t>15-902-3.1.1-0024003</t>
  </si>
  <si>
    <t>BÉRLETI DÍJ kétoldali falzsaluzásnál, függőleges íves vagy ferde íves felülettel, 2,5-6 m sugár között, szerelt táblás zsaluzattal, kézzel mozgatva, 3 m magasságig Szerelt táblás</t>
  </si>
  <si>
    <r>
      <t>zsaluzat (2 m</t>
    </r>
    <r>
      <rPr>
        <vertAlign val="superscript"/>
        <sz val="8"/>
        <color theme="1"/>
        <rFont val="Times New Roman"/>
        <family val="1"/>
        <charset val="238"/>
      </rPr>
      <t>2</t>
    </r>
    <r>
      <rPr>
        <sz val="8"/>
        <color theme="1"/>
        <rFont val="Times New Roman"/>
        <family val="1"/>
        <charset val="238"/>
      </rPr>
      <t>-nyi elem) bérleti díj/Hó</t>
    </r>
  </si>
  <si>
    <t>21-003-7.1.5.1</t>
  </si>
  <si>
    <r>
      <t>Munkagödör földkiemelése épületek és műtárgyak helyén bármely konzisztenciájú, I-IV. oszt. talajban, gépi erővel, kiegészítő kézi munkával, alapterület: 150,1-250,0 m</t>
    </r>
    <r>
      <rPr>
        <vertAlign val="superscript"/>
        <sz val="8"/>
        <color theme="1"/>
        <rFont val="Times New Roman"/>
        <family val="1"/>
        <charset val="238"/>
      </rPr>
      <t>2</t>
    </r>
    <r>
      <rPr>
        <sz val="8"/>
        <color theme="1"/>
        <rFont val="Times New Roman"/>
        <family val="1"/>
        <charset val="238"/>
      </rPr>
      <t xml:space="preserve"> között,</t>
    </r>
  </si>
  <si>
    <t>m mélységig</t>
  </si>
  <si>
    <t>21-004-5.1.1.1</t>
  </si>
  <si>
    <t>Tükörkészítés tömörítés nélkül, sík felületen gépi erővel, kiegészítő kézi munkával talajosztály: I-IV.</t>
  </si>
  <si>
    <t>bontott, kitermelt talaj felrakása szállítóeszközre gépi erővel, kiegészítő kézi munkával, elszállítása és elhelyezése lerakóhelyre, lerakóhelyi díjjal együtt.</t>
  </si>
  <si>
    <t>31-001-1.2.1-0220905</t>
  </si>
  <si>
    <t>Betonacél helyszíni szerelése függőleges vagy vízszintes tartószerkezetbe, bordás betonacélból, 4-10 mm átmérő között FERALPI hidegen húzott borda nélküli betonacél, 6 m-es</t>
  </si>
  <si>
    <t>szálban, BHS55.50 8 mm</t>
  </si>
  <si>
    <t>Betonacél helyszíni szerelése függőleges vagy vízszintes tartószerkezetbe, bordás betonacélból, 12-20 mm átmérő között FERALPI bordás betonacél, 6 m-es szálban, Bst500S 14 mm</t>
  </si>
  <si>
    <t>31-051-9.1.1-0313813</t>
  </si>
  <si>
    <t>Friss betonfelület vegyszeres utókezelése kézi felhordással, általános impregnáló és utókezelőszerekkel MAPEI Mapecure E oldószermentes, viaszalapú párazáró szer</t>
  </si>
  <si>
    <t>31-011-3.3.2-0250510</t>
  </si>
  <si>
    <t>13-24 cm vastagság között C30/37-XV2(H)-XD2-XA2-16-F2 betonkeverékkel, szulfátálló cementtel.</t>
  </si>
  <si>
    <t>25-50 cm vastagság között C30/37-XV2(H)-XD2-XA2-16-F2 betonkeverékkel, szulfátálló cementtel.</t>
  </si>
  <si>
    <t>betonszivattyús technológiával, vibrátoros tömörítéssel, 12 cm vastagság felett, C30/37-XV2(H)-XD2-XA2-16-F2 betonkeverékkel, szulfátálló cementtel.</t>
  </si>
  <si>
    <t>Munkahézag zárás műanyag hézagzáró lemezzel, (ACR 200)</t>
  </si>
  <si>
    <t>56-013-10.2-0413407</t>
  </si>
  <si>
    <t>56-013-10.3-0413409</t>
  </si>
  <si>
    <t>Csőátvezetés beépítése betonozással egyidejűleg, Ø 150,01 - Ø 350 mm átmérő között, csavarszorítású kettős acélperemes csatlakozással, köpenycsőben, rögzített és szabad pe</t>
  </si>
  <si>
    <t>a köpenycső és a haszoncső közötti réstömítéssel, Szorítóperemes köpenycső NA 300 mm, WNr.1.4541 (KO-36 Ti) minőségben</t>
  </si>
  <si>
    <t>Egyéb épületlakatos szerkezetek elhelyezése, vályú tartó szerelvény, KO36 acélból.</t>
  </si>
  <si>
    <t>Utóülepítő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</si>
</sst>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vertAlign val="superscript"/>
      <sz val="8"/>
      <color rgb="FF000000"/>
      <name val="Times New Roman"/>
      <family val="1"/>
      <charset val="238"/>
    </font>
    <font>
      <vertAlign val="subscript"/>
      <sz val="8"/>
      <color rgb="FF000000"/>
      <name val="Times New Roman"/>
      <family val="1"/>
      <charset val="238"/>
    </font>
    <font>
      <b/>
      <i/>
      <u/>
      <sz val="14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vertAlign val="superscript"/>
      <sz val="8"/>
      <color theme="1"/>
      <name val="Times New Roman"/>
      <family val="1"/>
      <charset val="238"/>
    </font>
    <font>
      <vertAlign val="subscript"/>
      <sz val="8"/>
      <color theme="1"/>
      <name val="Times New Roman"/>
      <family val="1"/>
      <charset val="238"/>
    </font>
    <font>
      <b/>
      <i/>
      <u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3" fillId="0" borderId="0" xfId="0" applyFont="1"/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6" fillId="0" borderId="0" xfId="0" applyFont="1"/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right" vertical="top" wrapText="1"/>
    </xf>
    <xf numFmtId="0" fontId="9" fillId="0" borderId="0" xfId="0" applyFont="1"/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 wrapText="1"/>
    </xf>
    <xf numFmtId="0" fontId="12" fillId="0" borderId="0" xfId="0" applyFont="1"/>
    <xf numFmtId="0" fontId="13" fillId="0" borderId="0" xfId="0" applyFont="1"/>
    <xf numFmtId="0" fontId="14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15" fillId="0" borderId="4" xfId="0" applyFont="1" applyBorder="1" applyAlignment="1">
      <alignment horizontal="left" vertical="top" wrapText="1"/>
    </xf>
    <xf numFmtId="3" fontId="15" fillId="0" borderId="4" xfId="0" applyNumberFormat="1" applyFont="1" applyBorder="1" applyAlignment="1">
      <alignment horizontal="right" vertical="top" wrapText="1"/>
    </xf>
    <xf numFmtId="0" fontId="14" fillId="0" borderId="4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right" vertical="top" wrapText="1"/>
    </xf>
    <xf numFmtId="3" fontId="16" fillId="0" borderId="0" xfId="0" applyNumberFormat="1" applyFont="1"/>
    <xf numFmtId="3" fontId="17" fillId="0" borderId="0" xfId="0" applyNumberFormat="1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23"/>
  <sheetViews>
    <sheetView topLeftCell="A8" workbookViewId="0">
      <selection activeCell="F13" sqref="F13"/>
    </sheetView>
  </sheetViews>
  <sheetFormatPr defaultColWidth="9.1796875" defaultRowHeight="15.5"/>
  <cols>
    <col min="1" max="1" width="9.1796875" style="24"/>
    <col min="2" max="2" width="34" style="24" customWidth="1"/>
    <col min="3" max="3" width="11.81640625" style="24" customWidth="1"/>
    <col min="4" max="4" width="12.54296875" style="24" customWidth="1"/>
    <col min="5" max="16384" width="9.1796875" style="24"/>
  </cols>
  <sheetData>
    <row r="2" spans="2:7">
      <c r="B2" s="24" t="s">
        <v>86</v>
      </c>
      <c r="G2" s="24" t="s">
        <v>87</v>
      </c>
    </row>
    <row r="3" spans="2:7">
      <c r="B3" s="24" t="s">
        <v>88</v>
      </c>
      <c r="C3" s="24" t="s">
        <v>88</v>
      </c>
    </row>
    <row r="4" spans="2:7">
      <c r="B4" s="24" t="s">
        <v>89</v>
      </c>
    </row>
    <row r="5" spans="2:7">
      <c r="B5" s="24" t="s">
        <v>88</v>
      </c>
      <c r="C5" s="24" t="s">
        <v>88</v>
      </c>
    </row>
    <row r="6" spans="2:7">
      <c r="B6" s="24" t="s">
        <v>88</v>
      </c>
      <c r="C6" s="24" t="s">
        <v>88</v>
      </c>
    </row>
    <row r="7" spans="2:7">
      <c r="B7" s="24" t="s">
        <v>88</v>
      </c>
      <c r="C7" s="24" t="s">
        <v>88</v>
      </c>
    </row>
    <row r="8" spans="2:7">
      <c r="B8" s="24" t="s">
        <v>90</v>
      </c>
      <c r="C8" s="24" t="s">
        <v>88</v>
      </c>
    </row>
    <row r="9" spans="2:7">
      <c r="B9" s="24" t="s">
        <v>91</v>
      </c>
    </row>
    <row r="10" spans="2:7">
      <c r="B10" s="24" t="s">
        <v>92</v>
      </c>
    </row>
    <row r="12" spans="2:7">
      <c r="B12" s="24" t="s">
        <v>93</v>
      </c>
    </row>
    <row r="14" spans="2:7" ht="30">
      <c r="B14" s="25" t="s">
        <v>0</v>
      </c>
      <c r="C14" s="26" t="s">
        <v>1</v>
      </c>
      <c r="D14" s="26" t="s">
        <v>2</v>
      </c>
    </row>
    <row r="15" spans="2:7">
      <c r="B15" s="27" t="s">
        <v>85</v>
      </c>
      <c r="C15" s="28">
        <f>anaerob!D8</f>
        <v>0</v>
      </c>
      <c r="D15" s="28">
        <f>anaerob!E8</f>
        <v>0</v>
      </c>
    </row>
    <row r="16" spans="2:7">
      <c r="B16" s="27" t="s">
        <v>99</v>
      </c>
      <c r="C16" s="28">
        <f>Iszaptároló!D8</f>
        <v>0</v>
      </c>
      <c r="D16" s="28">
        <f>Iszaptároló!E8</f>
        <v>0</v>
      </c>
    </row>
    <row r="17" spans="2:4">
      <c r="B17" s="27" t="s">
        <v>139</v>
      </c>
      <c r="C17" s="28">
        <f>Iszaptároló!D8</f>
        <v>0</v>
      </c>
      <c r="D17" s="28">
        <f>Iszaptároló!E8</f>
        <v>0</v>
      </c>
    </row>
    <row r="18" spans="2:4">
      <c r="B18" s="27" t="s">
        <v>163</v>
      </c>
      <c r="C18" s="28">
        <f>'tolózár akn'!D7</f>
        <v>0</v>
      </c>
      <c r="D18" s="28">
        <f>'tolózár akn'!E7</f>
        <v>0</v>
      </c>
    </row>
    <row r="19" spans="2:4">
      <c r="B19" s="27" t="s">
        <v>196</v>
      </c>
      <c r="C19" s="28">
        <f>utóülepítő!D8</f>
        <v>0</v>
      </c>
      <c r="D19" s="28">
        <f>utóülepítő!E8</f>
        <v>0</v>
      </c>
    </row>
    <row r="20" spans="2:4">
      <c r="B20" s="29" t="s">
        <v>8</v>
      </c>
      <c r="C20" s="30">
        <f>SUM(C15:C19)</f>
        <v>0</v>
      </c>
      <c r="D20" s="30">
        <f>SUM(D15:D19)</f>
        <v>0</v>
      </c>
    </row>
    <row r="21" spans="2:4">
      <c r="C21" s="30"/>
      <c r="D21" s="30">
        <f>C20+D20</f>
        <v>0</v>
      </c>
    </row>
    <row r="22" spans="2:4">
      <c r="C22" s="31"/>
      <c r="D22" s="31">
        <f>D21*0.27</f>
        <v>0</v>
      </c>
    </row>
    <row r="23" spans="2:4">
      <c r="C23" s="31"/>
      <c r="D23" s="32">
        <f>SUM(D21:D22)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5"/>
  <sheetViews>
    <sheetView workbookViewId="0">
      <selection activeCell="K3" sqref="K2:K3"/>
    </sheetView>
  </sheetViews>
  <sheetFormatPr defaultColWidth="9.1796875" defaultRowHeight="10.5"/>
  <cols>
    <col min="1" max="1" width="4" style="5" customWidth="1"/>
    <col min="2" max="2" width="16.54296875" style="5" customWidth="1"/>
    <col min="3" max="3" width="36.54296875" style="5" customWidth="1"/>
    <col min="4" max="4" width="11.81640625" style="5" customWidth="1"/>
    <col min="5" max="5" width="9.453125" style="5" customWidth="1"/>
    <col min="6" max="6" width="12.7265625" style="5" customWidth="1"/>
    <col min="7" max="7" width="10.26953125" style="5" customWidth="1"/>
    <col min="8" max="8" width="12.7265625" style="5" customWidth="1"/>
    <col min="9" max="9" width="10.26953125" style="5" customWidth="1"/>
    <col min="10" max="16384" width="9.1796875" style="5"/>
  </cols>
  <sheetData>
    <row r="1" spans="1:9" s="16" customFormat="1" ht="17.5">
      <c r="B1" s="16" t="s">
        <v>85</v>
      </c>
    </row>
    <row r="2" spans="1:9" ht="14">
      <c r="A2" s="1"/>
      <c r="B2" s="2"/>
      <c r="C2" s="3" t="s">
        <v>0</v>
      </c>
      <c r="D2" s="4" t="s">
        <v>1</v>
      </c>
      <c r="E2" s="4" t="s">
        <v>2</v>
      </c>
    </row>
    <row r="3" spans="1:9" ht="14">
      <c r="A3" s="6"/>
      <c r="B3" s="7"/>
      <c r="C3" s="8" t="s">
        <v>3</v>
      </c>
      <c r="D3" s="9">
        <f>H15</f>
        <v>0</v>
      </c>
      <c r="E3" s="9">
        <f>I15</f>
        <v>0</v>
      </c>
    </row>
    <row r="4" spans="1:9" ht="14">
      <c r="A4" s="6"/>
      <c r="B4" s="7"/>
      <c r="C4" s="8" t="s">
        <v>4</v>
      </c>
      <c r="D4" s="9">
        <f>H29</f>
        <v>0</v>
      </c>
      <c r="E4" s="9">
        <f>I29</f>
        <v>0</v>
      </c>
    </row>
    <row r="5" spans="1:9" ht="14">
      <c r="A5" s="6"/>
      <c r="B5" s="7"/>
      <c r="C5" s="8" t="s">
        <v>5</v>
      </c>
      <c r="D5" s="9">
        <f>H34</f>
        <v>0</v>
      </c>
      <c r="E5" s="9">
        <f>I34</f>
        <v>0</v>
      </c>
    </row>
    <row r="6" spans="1:9" ht="14">
      <c r="A6" s="6"/>
      <c r="B6" s="7"/>
      <c r="C6" s="8" t="s">
        <v>6</v>
      </c>
      <c r="D6" s="9">
        <f>H58</f>
        <v>0</v>
      </c>
      <c r="E6" s="9">
        <f>I58</f>
        <v>0</v>
      </c>
    </row>
    <row r="7" spans="1:9" ht="14">
      <c r="A7" s="6"/>
      <c r="B7" s="7"/>
      <c r="C7" s="8" t="s">
        <v>7</v>
      </c>
      <c r="D7" s="9">
        <f>H64</f>
        <v>0</v>
      </c>
      <c r="E7" s="9">
        <f>I64</f>
        <v>0</v>
      </c>
    </row>
    <row r="8" spans="1:9" ht="14">
      <c r="A8" s="6"/>
      <c r="B8" s="7"/>
      <c r="C8" s="10" t="s">
        <v>8</v>
      </c>
      <c r="D8" s="11">
        <f>SUM(D3:D7)</f>
        <v>0</v>
      </c>
      <c r="E8" s="11">
        <f>SUM(E3:E7)</f>
        <v>0</v>
      </c>
    </row>
    <row r="11" spans="1:9" ht="14">
      <c r="A11" s="1"/>
      <c r="B11" s="2"/>
      <c r="C11" s="3" t="s">
        <v>3</v>
      </c>
    </row>
    <row r="12" spans="1:9">
      <c r="A12" s="12" t="s">
        <v>9</v>
      </c>
      <c r="B12" s="10" t="s">
        <v>10</v>
      </c>
      <c r="C12" s="10" t="s">
        <v>11</v>
      </c>
      <c r="D12" s="4" t="s">
        <v>12</v>
      </c>
      <c r="E12" s="3" t="s">
        <v>13</v>
      </c>
      <c r="F12" s="4" t="s">
        <v>14</v>
      </c>
      <c r="G12" s="4" t="s">
        <v>15</v>
      </c>
      <c r="H12" s="4" t="s">
        <v>16</v>
      </c>
      <c r="I12" s="4" t="s">
        <v>17</v>
      </c>
    </row>
    <row r="13" spans="1:9" ht="21">
      <c r="A13" s="13">
        <v>1</v>
      </c>
      <c r="B13" s="8" t="s">
        <v>18</v>
      </c>
      <c r="C13" s="8" t="s">
        <v>19</v>
      </c>
      <c r="D13" s="9">
        <v>19</v>
      </c>
      <c r="E13" s="8" t="s">
        <v>20</v>
      </c>
      <c r="F13" s="9"/>
      <c r="G13" s="9"/>
      <c r="H13" s="9">
        <f t="shared" ref="H13" si="0">D13*F13</f>
        <v>0</v>
      </c>
      <c r="I13" s="9">
        <f t="shared" ref="I13" si="1">D13*G13</f>
        <v>0</v>
      </c>
    </row>
    <row r="14" spans="1:9" ht="21">
      <c r="A14" s="13">
        <v>2</v>
      </c>
      <c r="B14" s="8" t="s">
        <v>21</v>
      </c>
      <c r="C14" s="8" t="s">
        <v>22</v>
      </c>
      <c r="D14" s="9">
        <v>118</v>
      </c>
      <c r="E14" s="8" t="s">
        <v>20</v>
      </c>
      <c r="F14" s="9"/>
      <c r="G14" s="9"/>
      <c r="H14" s="9">
        <f t="shared" ref="H14" si="2">D14*F14</f>
        <v>0</v>
      </c>
      <c r="I14" s="9">
        <f t="shared" ref="I14" si="3">D14*G14</f>
        <v>0</v>
      </c>
    </row>
    <row r="15" spans="1:9" ht="14">
      <c r="A15" s="6"/>
      <c r="B15" s="7"/>
      <c r="C15" s="10" t="s">
        <v>23</v>
      </c>
      <c r="D15" s="7"/>
      <c r="E15" s="7"/>
      <c r="F15" s="7"/>
      <c r="G15" s="7"/>
      <c r="H15" s="11">
        <f>SUM(H13:H14)</f>
        <v>0</v>
      </c>
      <c r="I15" s="11">
        <f>SUM(I13:I14)</f>
        <v>0</v>
      </c>
    </row>
    <row r="17" spans="1:9" ht="14">
      <c r="A17" s="1"/>
      <c r="B17" s="2"/>
      <c r="C17" s="3" t="s">
        <v>4</v>
      </c>
    </row>
    <row r="18" spans="1:9">
      <c r="A18" s="12" t="s">
        <v>9</v>
      </c>
      <c r="B18" s="10" t="s">
        <v>10</v>
      </c>
      <c r="C18" s="10" t="s">
        <v>11</v>
      </c>
      <c r="D18" s="4" t="s">
        <v>12</v>
      </c>
      <c r="E18" s="3" t="s">
        <v>13</v>
      </c>
      <c r="F18" s="4" t="s">
        <v>14</v>
      </c>
      <c r="G18" s="4" t="s">
        <v>15</v>
      </c>
      <c r="H18" s="4" t="s">
        <v>16</v>
      </c>
      <c r="I18" s="4" t="s">
        <v>17</v>
      </c>
    </row>
    <row r="19" spans="1:9" ht="31.5">
      <c r="A19" s="13">
        <v>1</v>
      </c>
      <c r="B19" s="8" t="s">
        <v>24</v>
      </c>
      <c r="C19" s="8" t="s">
        <v>25</v>
      </c>
      <c r="D19" s="9">
        <v>28</v>
      </c>
      <c r="E19" s="8" t="s">
        <v>26</v>
      </c>
      <c r="F19" s="9"/>
      <c r="G19" s="9"/>
      <c r="H19" s="9">
        <f t="shared" ref="H19" si="4">D19*F19</f>
        <v>0</v>
      </c>
      <c r="I19" s="9">
        <f t="shared" ref="I19" si="5">D19*G19</f>
        <v>0</v>
      </c>
    </row>
    <row r="20" spans="1:9" ht="33.5">
      <c r="A20" s="13">
        <v>2</v>
      </c>
      <c r="B20" s="8" t="s">
        <v>27</v>
      </c>
      <c r="C20" s="8" t="s">
        <v>28</v>
      </c>
      <c r="D20" s="9">
        <v>480</v>
      </c>
      <c r="E20" s="8" t="s">
        <v>26</v>
      </c>
      <c r="F20" s="9"/>
      <c r="G20" s="9"/>
      <c r="H20" s="9">
        <f t="shared" ref="H20" si="6">D20*F20</f>
        <v>0</v>
      </c>
      <c r="I20" s="9">
        <f t="shared" ref="I20" si="7">D20*G20</f>
        <v>0</v>
      </c>
    </row>
    <row r="21" spans="1:9" ht="14">
      <c r="A21" s="6"/>
      <c r="B21" s="7"/>
      <c r="C21" s="8" t="s">
        <v>29</v>
      </c>
    </row>
    <row r="22" spans="1:9" ht="31.5">
      <c r="A22" s="13">
        <v>3</v>
      </c>
      <c r="B22" s="8" t="s">
        <v>30</v>
      </c>
      <c r="C22" s="8" t="s">
        <v>31</v>
      </c>
      <c r="D22" s="14">
        <v>280</v>
      </c>
      <c r="E22" s="15" t="s">
        <v>26</v>
      </c>
      <c r="F22" s="14"/>
      <c r="G22" s="14"/>
      <c r="H22" s="14">
        <f t="shared" ref="H22" si="8">D22*F22</f>
        <v>0</v>
      </c>
      <c r="I22" s="14">
        <f t="shared" ref="I22" si="9">D22*G22</f>
        <v>0</v>
      </c>
    </row>
    <row r="23" spans="1:9" ht="14">
      <c r="A23" s="6"/>
      <c r="B23" s="7"/>
      <c r="C23" s="8" t="s">
        <v>32</v>
      </c>
    </row>
    <row r="24" spans="1:9" ht="31.5">
      <c r="A24" s="13">
        <v>4</v>
      </c>
      <c r="B24" s="8" t="s">
        <v>33</v>
      </c>
      <c r="C24" s="8" t="s">
        <v>34</v>
      </c>
      <c r="D24" s="14">
        <v>15</v>
      </c>
      <c r="E24" s="15" t="s">
        <v>26</v>
      </c>
      <c r="F24" s="14"/>
      <c r="G24" s="14"/>
      <c r="H24" s="14">
        <f t="shared" ref="H24" si="10">D24*F24</f>
        <v>0</v>
      </c>
      <c r="I24" s="14">
        <f t="shared" ref="I24" si="11">D24*G24</f>
        <v>0</v>
      </c>
    </row>
    <row r="25" spans="1:9" ht="21">
      <c r="A25" s="13">
        <v>5</v>
      </c>
      <c r="B25" s="8" t="s">
        <v>35</v>
      </c>
      <c r="C25" s="8" t="s">
        <v>36</v>
      </c>
      <c r="D25" s="9">
        <v>50</v>
      </c>
      <c r="E25" s="8" t="s">
        <v>20</v>
      </c>
      <c r="F25" s="9"/>
      <c r="G25" s="9"/>
      <c r="H25" s="9">
        <f t="shared" ref="H25" si="12">D25*F25</f>
        <v>0</v>
      </c>
      <c r="I25" s="9">
        <f t="shared" ref="I25" si="13">D25*G25</f>
        <v>0</v>
      </c>
    </row>
    <row r="26" spans="1:9" ht="21">
      <c r="A26" s="13">
        <v>6</v>
      </c>
      <c r="B26" s="8" t="s">
        <v>37</v>
      </c>
      <c r="C26" s="8" t="s">
        <v>38</v>
      </c>
      <c r="D26" s="9">
        <v>280</v>
      </c>
      <c r="E26" s="8" t="s">
        <v>26</v>
      </c>
      <c r="F26" s="9"/>
      <c r="G26" s="9"/>
      <c r="H26" s="9">
        <f t="shared" ref="H26" si="14">D26*F26</f>
        <v>0</v>
      </c>
      <c r="I26" s="9">
        <f t="shared" ref="I26" si="15">D26*G26</f>
        <v>0</v>
      </c>
    </row>
    <row r="27" spans="1:9" ht="21">
      <c r="A27" s="13">
        <v>7</v>
      </c>
      <c r="B27" s="8" t="s">
        <v>39</v>
      </c>
      <c r="C27" s="8" t="s">
        <v>40</v>
      </c>
      <c r="D27" s="9">
        <v>15</v>
      </c>
      <c r="E27" s="8" t="s">
        <v>26</v>
      </c>
      <c r="F27" s="9"/>
      <c r="G27" s="9"/>
      <c r="H27" s="9">
        <f t="shared" ref="H27" si="16">D27*F27</f>
        <v>0</v>
      </c>
      <c r="I27" s="9">
        <f t="shared" ref="I27" si="17">D27*G27</f>
        <v>0</v>
      </c>
    </row>
    <row r="28" spans="1:9" ht="31.5">
      <c r="A28" s="13">
        <v>8</v>
      </c>
      <c r="B28" s="8" t="s">
        <v>41</v>
      </c>
      <c r="C28" s="8" t="s">
        <v>42</v>
      </c>
      <c r="D28" s="9">
        <v>200</v>
      </c>
      <c r="E28" s="8" t="s">
        <v>26</v>
      </c>
      <c r="F28" s="9"/>
      <c r="G28" s="9"/>
      <c r="H28" s="9">
        <f t="shared" ref="H28" si="18">D28*F28</f>
        <v>0</v>
      </c>
      <c r="I28" s="9">
        <f t="shared" ref="I28" si="19">D28*G28</f>
        <v>0</v>
      </c>
    </row>
    <row r="29" spans="1:9" ht="14">
      <c r="A29" s="6"/>
      <c r="B29" s="7"/>
      <c r="C29" s="10" t="s">
        <v>23</v>
      </c>
      <c r="D29" s="7"/>
      <c r="E29" s="7"/>
      <c r="F29" s="7"/>
      <c r="G29" s="7"/>
      <c r="H29" s="11">
        <f>SUM(H19:H28)</f>
        <v>0</v>
      </c>
      <c r="I29" s="11">
        <f>SUM(I19:I28)</f>
        <v>0</v>
      </c>
    </row>
    <row r="31" spans="1:9" ht="14">
      <c r="A31" s="1"/>
      <c r="B31" s="2"/>
      <c r="C31" s="3" t="s">
        <v>5</v>
      </c>
    </row>
    <row r="32" spans="1:9">
      <c r="A32" s="12" t="s">
        <v>9</v>
      </c>
      <c r="B32" s="10" t="s">
        <v>10</v>
      </c>
      <c r="C32" s="10" t="s">
        <v>11</v>
      </c>
      <c r="D32" s="4" t="s">
        <v>12</v>
      </c>
      <c r="E32" s="3" t="s">
        <v>13</v>
      </c>
      <c r="F32" s="4" t="s">
        <v>14</v>
      </c>
      <c r="G32" s="4" t="s">
        <v>15</v>
      </c>
      <c r="H32" s="4" t="s">
        <v>16</v>
      </c>
      <c r="I32" s="4" t="s">
        <v>17</v>
      </c>
    </row>
    <row r="33" spans="1:9" ht="33.5">
      <c r="A33" s="13">
        <v>1</v>
      </c>
      <c r="B33" s="8" t="s">
        <v>43</v>
      </c>
      <c r="C33" s="8" t="s">
        <v>44</v>
      </c>
      <c r="D33" s="9">
        <v>2.5</v>
      </c>
      <c r="E33" s="8" t="s">
        <v>26</v>
      </c>
      <c r="F33" s="9"/>
      <c r="G33" s="9"/>
      <c r="H33" s="9">
        <f t="shared" ref="H33" si="20">D33*F33</f>
        <v>0</v>
      </c>
      <c r="I33" s="9">
        <f t="shared" ref="I33" si="21">D33*G33</f>
        <v>0</v>
      </c>
    </row>
    <row r="34" spans="1:9" ht="14">
      <c r="A34" s="6"/>
      <c r="B34" s="7"/>
      <c r="C34" s="10" t="s">
        <v>23</v>
      </c>
      <c r="D34" s="7"/>
      <c r="E34" s="7"/>
      <c r="F34" s="7"/>
      <c r="G34" s="7"/>
      <c r="H34" s="11">
        <f>SUM(H33)</f>
        <v>0</v>
      </c>
      <c r="I34" s="11">
        <f>SUM(I33)</f>
        <v>0</v>
      </c>
    </row>
    <row r="36" spans="1:9" ht="14">
      <c r="A36" s="1"/>
      <c r="B36" s="2"/>
      <c r="C36" s="3" t="s">
        <v>6</v>
      </c>
    </row>
    <row r="37" spans="1:9">
      <c r="A37" s="12" t="s">
        <v>9</v>
      </c>
      <c r="B37" s="10" t="s">
        <v>10</v>
      </c>
      <c r="C37" s="10" t="s">
        <v>11</v>
      </c>
      <c r="D37" s="4" t="s">
        <v>12</v>
      </c>
      <c r="E37" s="3" t="s">
        <v>13</v>
      </c>
      <c r="F37" s="4" t="s">
        <v>14</v>
      </c>
      <c r="G37" s="4" t="s">
        <v>15</v>
      </c>
      <c r="H37" s="4" t="s">
        <v>16</v>
      </c>
      <c r="I37" s="4" t="s">
        <v>17</v>
      </c>
    </row>
    <row r="38" spans="1:9" ht="31.5">
      <c r="A38" s="13">
        <v>1</v>
      </c>
      <c r="B38" s="8" t="s">
        <v>45</v>
      </c>
      <c r="C38" s="8" t="s">
        <v>46</v>
      </c>
      <c r="D38" s="9">
        <v>0.02</v>
      </c>
      <c r="E38" s="8" t="s">
        <v>47</v>
      </c>
      <c r="F38" s="9"/>
      <c r="G38" s="9"/>
      <c r="H38" s="9">
        <f t="shared" ref="H38" si="22">D38*F38</f>
        <v>0</v>
      </c>
      <c r="I38" s="9">
        <f t="shared" ref="I38" si="23">D38*G38</f>
        <v>0</v>
      </c>
    </row>
    <row r="39" spans="1:9" ht="14">
      <c r="A39" s="6"/>
      <c r="B39" s="7"/>
      <c r="C39" s="8" t="s">
        <v>48</v>
      </c>
    </row>
    <row r="40" spans="1:9" ht="42">
      <c r="A40" s="13">
        <v>2</v>
      </c>
      <c r="B40" s="8" t="s">
        <v>49</v>
      </c>
      <c r="C40" s="8" t="s">
        <v>50</v>
      </c>
      <c r="D40" s="14">
        <v>3.48</v>
      </c>
      <c r="E40" s="15" t="s">
        <v>47</v>
      </c>
      <c r="F40" s="14"/>
      <c r="G40" s="14"/>
      <c r="H40" s="14">
        <f t="shared" ref="H40" si="24">D40*F40</f>
        <v>0</v>
      </c>
      <c r="I40" s="14">
        <f t="shared" ref="I40" si="25">D40*G40</f>
        <v>0</v>
      </c>
    </row>
    <row r="41" spans="1:9" ht="14">
      <c r="A41" s="6"/>
      <c r="B41" s="7"/>
      <c r="C41" s="8" t="s">
        <v>51</v>
      </c>
    </row>
    <row r="42" spans="1:9" ht="42">
      <c r="A42" s="13">
        <v>3</v>
      </c>
      <c r="B42" s="8" t="s">
        <v>52</v>
      </c>
      <c r="C42" s="8" t="s">
        <v>53</v>
      </c>
      <c r="D42" s="14">
        <v>2.0299999999999998</v>
      </c>
      <c r="E42" s="15" t="s">
        <v>47</v>
      </c>
      <c r="F42" s="14"/>
      <c r="G42" s="14"/>
      <c r="H42" s="14">
        <f t="shared" ref="H42" si="26">D42*F42</f>
        <v>0</v>
      </c>
      <c r="I42" s="14">
        <f t="shared" ref="I42" si="27">D42*G42</f>
        <v>0</v>
      </c>
    </row>
    <row r="43" spans="1:9" ht="31.5">
      <c r="A43" s="13">
        <v>4</v>
      </c>
      <c r="B43" s="8" t="s">
        <v>54</v>
      </c>
      <c r="C43" s="8" t="s">
        <v>55</v>
      </c>
      <c r="D43" s="9">
        <v>300</v>
      </c>
      <c r="E43" s="8" t="s">
        <v>20</v>
      </c>
      <c r="F43" s="9"/>
      <c r="G43" s="9"/>
      <c r="H43" s="9">
        <f t="shared" ref="H43" si="28">D43*F43</f>
        <v>0</v>
      </c>
      <c r="I43" s="9">
        <f t="shared" ref="I43" si="29">D43*G43</f>
        <v>0</v>
      </c>
    </row>
    <row r="44" spans="1:9" ht="21">
      <c r="A44" s="6"/>
      <c r="B44" s="7"/>
      <c r="C44" s="8" t="s">
        <v>56</v>
      </c>
    </row>
    <row r="45" spans="1:9" ht="31.5">
      <c r="A45" s="13">
        <v>5</v>
      </c>
      <c r="B45" s="8" t="s">
        <v>57</v>
      </c>
      <c r="C45" s="8" t="s">
        <v>58</v>
      </c>
      <c r="D45" s="14">
        <v>35.299999999999997</v>
      </c>
      <c r="E45" s="15" t="s">
        <v>26</v>
      </c>
      <c r="F45" s="14"/>
      <c r="G45" s="14"/>
      <c r="H45" s="14">
        <f t="shared" ref="H45" si="30">D45*F45</f>
        <v>0</v>
      </c>
      <c r="I45" s="14">
        <f t="shared" ref="I45" si="31">D45*G45</f>
        <v>0</v>
      </c>
    </row>
    <row r="46" spans="1:9" ht="21">
      <c r="A46" s="6"/>
      <c r="B46" s="7"/>
      <c r="C46" s="8" t="s">
        <v>59</v>
      </c>
    </row>
    <row r="47" spans="1:9" ht="31.5">
      <c r="A47" s="13">
        <v>6</v>
      </c>
      <c r="B47" s="8" t="s">
        <v>60</v>
      </c>
      <c r="C47" s="8" t="s">
        <v>61</v>
      </c>
      <c r="D47" s="14">
        <v>18.7</v>
      </c>
      <c r="E47" s="15" t="s">
        <v>26</v>
      </c>
      <c r="F47" s="14"/>
      <c r="G47" s="14"/>
      <c r="H47" s="14">
        <f t="shared" ref="H47" si="32">D47*F47</f>
        <v>0</v>
      </c>
      <c r="I47" s="14">
        <f t="shared" ref="I47" si="33">D47*G47</f>
        <v>0</v>
      </c>
    </row>
    <row r="48" spans="1:9" ht="31.5">
      <c r="A48" s="6"/>
      <c r="B48" s="7"/>
      <c r="C48" s="8" t="s">
        <v>62</v>
      </c>
    </row>
    <row r="49" spans="1:9" ht="21">
      <c r="A49" s="13">
        <v>7</v>
      </c>
      <c r="B49" s="8" t="s">
        <v>63</v>
      </c>
      <c r="C49" s="8" t="s">
        <v>64</v>
      </c>
      <c r="D49" s="14">
        <v>2</v>
      </c>
      <c r="E49" s="15" t="s">
        <v>65</v>
      </c>
      <c r="F49" s="14"/>
      <c r="G49" s="14"/>
      <c r="H49" s="14">
        <f t="shared" ref="H49" si="34">D49*F49</f>
        <v>0</v>
      </c>
      <c r="I49" s="14">
        <f t="shared" ref="I49" si="35">D49*G49</f>
        <v>0</v>
      </c>
    </row>
    <row r="50" spans="1:9" ht="21">
      <c r="A50" s="13">
        <v>8</v>
      </c>
      <c r="B50" s="8" t="s">
        <v>66</v>
      </c>
      <c r="C50" s="8" t="s">
        <v>67</v>
      </c>
      <c r="D50" s="9">
        <v>43</v>
      </c>
      <c r="E50" s="8" t="s">
        <v>68</v>
      </c>
      <c r="F50" s="9"/>
      <c r="G50" s="9"/>
      <c r="H50" s="9">
        <f t="shared" ref="H50" si="36">D50*F50</f>
        <v>0</v>
      </c>
      <c r="I50" s="9">
        <f t="shared" ref="I50" si="37">D50*G50</f>
        <v>0</v>
      </c>
    </row>
    <row r="51" spans="1:9" ht="21">
      <c r="A51" s="13">
        <v>9</v>
      </c>
      <c r="B51" s="8" t="s">
        <v>69</v>
      </c>
      <c r="C51" s="8" t="s">
        <v>70</v>
      </c>
      <c r="D51" s="9">
        <v>21.4</v>
      </c>
      <c r="E51" s="8" t="s">
        <v>68</v>
      </c>
      <c r="F51" s="9"/>
      <c r="G51" s="9"/>
      <c r="H51" s="9">
        <f t="shared" ref="H51" si="38">D51*F51</f>
        <v>0</v>
      </c>
      <c r="I51" s="9">
        <f t="shared" ref="I51" si="39">D51*G51</f>
        <v>0</v>
      </c>
    </row>
    <row r="52" spans="1:9" ht="31.5">
      <c r="A52" s="13">
        <v>10</v>
      </c>
      <c r="B52" s="8" t="s">
        <v>71</v>
      </c>
      <c r="C52" s="8" t="s">
        <v>72</v>
      </c>
      <c r="D52" s="9">
        <v>1</v>
      </c>
      <c r="E52" s="8" t="s">
        <v>65</v>
      </c>
      <c r="F52" s="9"/>
      <c r="G52" s="9"/>
      <c r="H52" s="9">
        <f t="shared" ref="H52" si="40">D52*F52</f>
        <v>0</v>
      </c>
      <c r="I52" s="9">
        <f t="shared" ref="I52" si="41">D52*G52</f>
        <v>0</v>
      </c>
    </row>
    <row r="53" spans="1:9" ht="31.5">
      <c r="A53" s="6"/>
      <c r="B53" s="7"/>
      <c r="C53" s="8" t="s">
        <v>73</v>
      </c>
    </row>
    <row r="54" spans="1:9" ht="31.5">
      <c r="A54" s="13">
        <v>11</v>
      </c>
      <c r="B54" s="8" t="s">
        <v>74</v>
      </c>
      <c r="C54" s="8" t="s">
        <v>75</v>
      </c>
      <c r="D54" s="14">
        <v>1</v>
      </c>
      <c r="E54" s="15" t="s">
        <v>65</v>
      </c>
      <c r="F54" s="14"/>
      <c r="G54" s="14"/>
      <c r="H54" s="14">
        <f t="shared" ref="H54" si="42">D54*F54</f>
        <v>0</v>
      </c>
      <c r="I54" s="14">
        <f t="shared" ref="I54" si="43">D54*G54</f>
        <v>0</v>
      </c>
    </row>
    <row r="55" spans="1:9" ht="31.5">
      <c r="A55" s="6"/>
      <c r="B55" s="7"/>
      <c r="C55" s="8" t="s">
        <v>76</v>
      </c>
    </row>
    <row r="56" spans="1:9" ht="31.5">
      <c r="A56" s="13">
        <v>12</v>
      </c>
      <c r="B56" s="8" t="s">
        <v>77</v>
      </c>
      <c r="C56" s="8" t="s">
        <v>78</v>
      </c>
      <c r="D56" s="14">
        <v>1</v>
      </c>
      <c r="E56" s="15" t="s">
        <v>65</v>
      </c>
      <c r="F56" s="14"/>
      <c r="G56" s="14"/>
      <c r="H56" s="14">
        <f t="shared" ref="H56" si="44">D56*F56</f>
        <v>0</v>
      </c>
      <c r="I56" s="14">
        <f t="shared" ref="I56" si="45">D56*G56</f>
        <v>0</v>
      </c>
    </row>
    <row r="57" spans="1:9" ht="31.5">
      <c r="A57" s="6"/>
      <c r="B57" s="7"/>
      <c r="C57" s="8" t="s">
        <v>79</v>
      </c>
    </row>
    <row r="58" spans="1:9" ht="14">
      <c r="A58" s="6"/>
      <c r="B58" s="7"/>
      <c r="C58" s="10" t="s">
        <v>23</v>
      </c>
      <c r="D58" s="2"/>
      <c r="E58" s="2"/>
      <c r="F58" s="2"/>
      <c r="G58" s="2"/>
      <c r="H58" s="4">
        <f>SUM(H38:H57)</f>
        <v>0</v>
      </c>
      <c r="I58" s="4">
        <f>SUM(I38:I57)</f>
        <v>0</v>
      </c>
    </row>
    <row r="60" spans="1:9" ht="14">
      <c r="A60" s="1"/>
      <c r="B60" s="2"/>
      <c r="C60" s="3" t="s">
        <v>7</v>
      </c>
    </row>
    <row r="61" spans="1:9">
      <c r="A61" s="12" t="s">
        <v>9</v>
      </c>
      <c r="B61" s="10" t="s">
        <v>10</v>
      </c>
      <c r="C61" s="10" t="s">
        <v>11</v>
      </c>
      <c r="D61" s="4" t="s">
        <v>12</v>
      </c>
      <c r="E61" s="3" t="s">
        <v>13</v>
      </c>
      <c r="F61" s="4" t="s">
        <v>14</v>
      </c>
      <c r="G61" s="4" t="s">
        <v>15</v>
      </c>
      <c r="H61" s="4" t="s">
        <v>16</v>
      </c>
      <c r="I61" s="4" t="s">
        <v>17</v>
      </c>
    </row>
    <row r="62" spans="1:9" ht="31.5">
      <c r="A62" s="13">
        <v>1</v>
      </c>
      <c r="B62" s="8" t="s">
        <v>80</v>
      </c>
      <c r="C62" s="8" t="s">
        <v>81</v>
      </c>
      <c r="D62" s="9">
        <v>26</v>
      </c>
      <c r="E62" s="8" t="s">
        <v>20</v>
      </c>
      <c r="F62" s="9"/>
      <c r="G62" s="9"/>
      <c r="H62" s="9">
        <f t="shared" ref="H62" si="46">D62*F62</f>
        <v>0</v>
      </c>
      <c r="I62" s="9">
        <f t="shared" ref="I62" si="47">D62*G62</f>
        <v>0</v>
      </c>
    </row>
    <row r="63" spans="1:9" ht="31.5">
      <c r="A63" s="13">
        <v>2</v>
      </c>
      <c r="B63" s="8" t="s">
        <v>82</v>
      </c>
      <c r="C63" s="8" t="s">
        <v>83</v>
      </c>
      <c r="D63" s="9">
        <v>26</v>
      </c>
      <c r="E63" s="8" t="s">
        <v>20</v>
      </c>
      <c r="F63" s="9"/>
      <c r="G63" s="9"/>
      <c r="H63" s="9">
        <f t="shared" ref="H63" si="48">D63*F63</f>
        <v>0</v>
      </c>
      <c r="I63" s="9">
        <f t="shared" ref="I63" si="49">D63*G63</f>
        <v>0</v>
      </c>
    </row>
    <row r="64" spans="1:9" ht="14">
      <c r="A64" s="6"/>
      <c r="B64" s="7"/>
      <c r="C64" s="8" t="s">
        <v>84</v>
      </c>
      <c r="H64" s="5">
        <f>SUM(H62:H63)</f>
        <v>0</v>
      </c>
      <c r="I64" s="5">
        <f>SUM(I62:I63)</f>
        <v>0</v>
      </c>
    </row>
    <row r="65" spans="1:9" ht="14">
      <c r="A65" s="6"/>
      <c r="B65" s="7"/>
      <c r="C65" s="10" t="s">
        <v>23</v>
      </c>
      <c r="D65" s="2"/>
      <c r="E65" s="2"/>
      <c r="F65" s="2"/>
      <c r="G65" s="2"/>
      <c r="H65" s="4"/>
      <c r="I65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0"/>
  <sheetViews>
    <sheetView workbookViewId="0">
      <selection activeCell="H6" sqref="H6"/>
    </sheetView>
  </sheetViews>
  <sheetFormatPr defaultColWidth="9.1796875" defaultRowHeight="10.5"/>
  <cols>
    <col min="1" max="1" width="4" style="20" bestFit="1" customWidth="1"/>
    <col min="2" max="2" width="16.54296875" style="20" bestFit="1" customWidth="1"/>
    <col min="3" max="3" width="36.54296875" style="20" bestFit="1" customWidth="1"/>
    <col min="4" max="4" width="11.81640625" style="20" bestFit="1" customWidth="1"/>
    <col min="5" max="5" width="9.453125" style="20" bestFit="1" customWidth="1"/>
    <col min="6" max="6" width="12.7265625" style="20" bestFit="1" customWidth="1"/>
    <col min="7" max="7" width="10.26953125" style="20" bestFit="1" customWidth="1"/>
    <col min="8" max="8" width="12.7265625" style="20" bestFit="1" customWidth="1"/>
    <col min="9" max="9" width="10.26953125" style="20" bestFit="1" customWidth="1"/>
    <col min="10" max="16384" width="9.1796875" style="20"/>
  </cols>
  <sheetData>
    <row r="1" spans="1:9" s="23" customFormat="1" ht="17.5">
      <c r="B1" s="23" t="s">
        <v>99</v>
      </c>
    </row>
    <row r="2" spans="1:9" ht="14">
      <c r="A2" s="17"/>
      <c r="B2" s="17"/>
      <c r="C2" s="18" t="s">
        <v>0</v>
      </c>
      <c r="D2" s="19" t="s">
        <v>1</v>
      </c>
      <c r="E2" s="19" t="s">
        <v>2</v>
      </c>
    </row>
    <row r="3" spans="1:9" ht="14">
      <c r="A3" s="17"/>
      <c r="B3" s="17"/>
      <c r="C3" s="21" t="s">
        <v>3</v>
      </c>
      <c r="D3" s="22">
        <f>H15</f>
        <v>0</v>
      </c>
      <c r="E3" s="22">
        <f>I15</f>
        <v>0</v>
      </c>
    </row>
    <row r="4" spans="1:9" ht="14">
      <c r="A4" s="17"/>
      <c r="B4" s="17"/>
      <c r="C4" s="21" t="s">
        <v>4</v>
      </c>
      <c r="D4" s="22">
        <f>H29</f>
        <v>0</v>
      </c>
      <c r="E4" s="22">
        <f>I29</f>
        <v>0</v>
      </c>
    </row>
    <row r="5" spans="1:9" ht="14">
      <c r="A5" s="17"/>
      <c r="B5" s="17"/>
      <c r="C5" s="21" t="s">
        <v>5</v>
      </c>
      <c r="D5" s="22">
        <f>H34</f>
        <v>0</v>
      </c>
      <c r="E5" s="22">
        <f>I34</f>
        <v>0</v>
      </c>
    </row>
    <row r="6" spans="1:9" ht="14">
      <c r="A6" s="17"/>
      <c r="B6" s="17"/>
      <c r="C6" s="21" t="s">
        <v>6</v>
      </c>
      <c r="D6" s="22">
        <f>H29</f>
        <v>0</v>
      </c>
      <c r="E6" s="22">
        <f>I29</f>
        <v>0</v>
      </c>
    </row>
    <row r="7" spans="1:9" ht="14">
      <c r="A7" s="17"/>
      <c r="B7" s="17"/>
      <c r="C7" s="21" t="s">
        <v>7</v>
      </c>
      <c r="D7" s="22">
        <f>H60</f>
        <v>0</v>
      </c>
      <c r="E7" s="22">
        <f>I60</f>
        <v>0</v>
      </c>
    </row>
    <row r="8" spans="1:9" ht="14">
      <c r="A8" s="17"/>
      <c r="B8" s="17"/>
      <c r="C8" s="18" t="s">
        <v>8</v>
      </c>
      <c r="D8" s="19">
        <f>SUM(D3:D7)</f>
        <v>0</v>
      </c>
      <c r="E8" s="19">
        <f>SUM(E3:E7)</f>
        <v>0</v>
      </c>
    </row>
    <row r="11" spans="1:9" ht="14">
      <c r="A11" s="17"/>
      <c r="B11" s="17"/>
      <c r="C11" s="18" t="s">
        <v>3</v>
      </c>
    </row>
    <row r="12" spans="1:9">
      <c r="A12" s="18" t="s">
        <v>9</v>
      </c>
      <c r="B12" s="18" t="s">
        <v>10</v>
      </c>
      <c r="C12" s="18" t="s">
        <v>11</v>
      </c>
      <c r="D12" s="19" t="s">
        <v>12</v>
      </c>
      <c r="E12" s="18" t="s">
        <v>13</v>
      </c>
      <c r="F12" s="19" t="s">
        <v>14</v>
      </c>
      <c r="G12" s="19" t="s">
        <v>15</v>
      </c>
      <c r="H12" s="19" t="s">
        <v>16</v>
      </c>
      <c r="I12" s="19" t="s">
        <v>17</v>
      </c>
    </row>
    <row r="13" spans="1:9" ht="21">
      <c r="A13" s="21">
        <v>1</v>
      </c>
      <c r="B13" s="21" t="s">
        <v>18</v>
      </c>
      <c r="C13" s="21" t="s">
        <v>19</v>
      </c>
      <c r="D13" s="22">
        <v>12</v>
      </c>
      <c r="E13" s="21" t="s">
        <v>20</v>
      </c>
      <c r="F13" s="22"/>
      <c r="G13" s="22"/>
      <c r="H13" s="22">
        <f t="shared" ref="H13" si="0">D13*F13</f>
        <v>0</v>
      </c>
      <c r="I13" s="22">
        <f t="shared" ref="I13" si="1">D13*G13</f>
        <v>0</v>
      </c>
    </row>
    <row r="14" spans="1:9" ht="21">
      <c r="A14" s="21">
        <v>2</v>
      </c>
      <c r="B14" s="21" t="s">
        <v>21</v>
      </c>
      <c r="C14" s="21" t="s">
        <v>22</v>
      </c>
      <c r="D14" s="22">
        <v>62</v>
      </c>
      <c r="E14" s="21" t="s">
        <v>20</v>
      </c>
      <c r="F14" s="22"/>
      <c r="G14" s="22"/>
      <c r="H14" s="22">
        <f t="shared" ref="H14" si="2">D14*F14</f>
        <v>0</v>
      </c>
      <c r="I14" s="22">
        <f t="shared" ref="I14" si="3">D14*G14</f>
        <v>0</v>
      </c>
    </row>
    <row r="15" spans="1:9" ht="14">
      <c r="A15" s="17"/>
      <c r="B15" s="17"/>
      <c r="C15" s="18" t="s">
        <v>23</v>
      </c>
      <c r="D15" s="17"/>
      <c r="E15" s="17"/>
      <c r="F15" s="17"/>
      <c r="G15" s="17"/>
      <c r="H15" s="19">
        <f>SUM(H13:H14)</f>
        <v>0</v>
      </c>
      <c r="I15" s="19">
        <f>SUM(I13:I14)</f>
        <v>0</v>
      </c>
    </row>
    <row r="17" spans="1:9" ht="14">
      <c r="A17" s="17"/>
      <c r="B17" s="17"/>
      <c r="C17" s="18" t="s">
        <v>4</v>
      </c>
    </row>
    <row r="18" spans="1:9">
      <c r="A18" s="18" t="s">
        <v>9</v>
      </c>
      <c r="B18" s="18" t="s">
        <v>10</v>
      </c>
      <c r="C18" s="18" t="s">
        <v>11</v>
      </c>
      <c r="D18" s="19" t="s">
        <v>12</v>
      </c>
      <c r="E18" s="18" t="s">
        <v>13</v>
      </c>
      <c r="F18" s="19" t="s">
        <v>14</v>
      </c>
      <c r="G18" s="19" t="s">
        <v>15</v>
      </c>
      <c r="H18" s="19" t="s">
        <v>16</v>
      </c>
      <c r="I18" s="19" t="s">
        <v>17</v>
      </c>
    </row>
    <row r="19" spans="1:9" ht="31.5">
      <c r="A19" s="21">
        <v>1</v>
      </c>
      <c r="B19" s="21" t="s">
        <v>24</v>
      </c>
      <c r="C19" s="21" t="s">
        <v>25</v>
      </c>
      <c r="D19" s="22">
        <v>15</v>
      </c>
      <c r="E19" s="21" t="s">
        <v>26</v>
      </c>
      <c r="F19" s="22"/>
      <c r="G19" s="22"/>
      <c r="H19" s="22">
        <f t="shared" ref="H19" si="4">D19*F19</f>
        <v>0</v>
      </c>
      <c r="I19" s="22">
        <f t="shared" ref="I19" si="5">D19*G19</f>
        <v>0</v>
      </c>
    </row>
    <row r="20" spans="1:9" ht="33.5">
      <c r="A20" s="21">
        <v>2</v>
      </c>
      <c r="B20" s="21" t="s">
        <v>27</v>
      </c>
      <c r="C20" s="21" t="s">
        <v>94</v>
      </c>
      <c r="D20" s="22">
        <v>200</v>
      </c>
      <c r="E20" s="21" t="s">
        <v>26</v>
      </c>
      <c r="F20" s="22"/>
      <c r="G20" s="22"/>
      <c r="H20" s="22">
        <f t="shared" ref="H20" si="6">D20*F20</f>
        <v>0</v>
      </c>
      <c r="I20" s="22">
        <f t="shared" ref="I20" si="7">D20*G20</f>
        <v>0</v>
      </c>
    </row>
    <row r="21" spans="1:9" ht="14">
      <c r="A21" s="17"/>
      <c r="B21" s="17"/>
      <c r="C21" s="21" t="s">
        <v>29</v>
      </c>
    </row>
    <row r="22" spans="1:9" ht="31.5">
      <c r="A22" s="21">
        <v>3</v>
      </c>
      <c r="B22" s="21" t="s">
        <v>30</v>
      </c>
      <c r="C22" s="21" t="s">
        <v>31</v>
      </c>
      <c r="D22" s="22">
        <v>130</v>
      </c>
      <c r="E22" s="21" t="s">
        <v>26</v>
      </c>
      <c r="F22" s="22"/>
      <c r="G22" s="22"/>
      <c r="H22" s="22">
        <f t="shared" ref="H22" si="8">D22*F22</f>
        <v>0</v>
      </c>
      <c r="I22" s="22">
        <f t="shared" ref="I22" si="9">D22*G22</f>
        <v>0</v>
      </c>
    </row>
    <row r="23" spans="1:9" ht="14">
      <c r="A23" s="17"/>
      <c r="B23" s="17"/>
      <c r="C23" s="21" t="s">
        <v>32</v>
      </c>
    </row>
    <row r="24" spans="1:9" ht="31.5">
      <c r="A24" s="21">
        <v>4</v>
      </c>
      <c r="B24" s="21" t="s">
        <v>33</v>
      </c>
      <c r="C24" s="21" t="s">
        <v>34</v>
      </c>
      <c r="D24" s="22">
        <v>7</v>
      </c>
      <c r="E24" s="21" t="s">
        <v>26</v>
      </c>
      <c r="F24" s="22"/>
      <c r="G24" s="22"/>
      <c r="H24" s="22">
        <f t="shared" ref="H24" si="10">D24*F24</f>
        <v>0</v>
      </c>
      <c r="I24" s="22">
        <f t="shared" ref="I24" si="11">D24*G24</f>
        <v>0</v>
      </c>
    </row>
    <row r="25" spans="1:9" ht="21">
      <c r="A25" s="21">
        <v>5</v>
      </c>
      <c r="B25" s="21" t="s">
        <v>35</v>
      </c>
      <c r="C25" s="21" t="s">
        <v>36</v>
      </c>
      <c r="D25" s="22">
        <v>25</v>
      </c>
      <c r="E25" s="21" t="s">
        <v>20</v>
      </c>
      <c r="F25" s="22"/>
      <c r="G25" s="22"/>
      <c r="H25" s="22">
        <f t="shared" ref="H25" si="12">D25*F25</f>
        <v>0</v>
      </c>
      <c r="I25" s="22">
        <f t="shared" ref="I25" si="13">D25*G25</f>
        <v>0</v>
      </c>
    </row>
    <row r="26" spans="1:9" ht="21">
      <c r="A26" s="21">
        <v>6</v>
      </c>
      <c r="B26" s="21" t="s">
        <v>37</v>
      </c>
      <c r="C26" s="21" t="s">
        <v>38</v>
      </c>
      <c r="D26" s="22">
        <v>130</v>
      </c>
      <c r="E26" s="21" t="s">
        <v>26</v>
      </c>
      <c r="F26" s="22"/>
      <c r="G26" s="22"/>
      <c r="H26" s="22">
        <f t="shared" ref="H26" si="14">D26*F26</f>
        <v>0</v>
      </c>
      <c r="I26" s="22">
        <f t="shared" ref="I26" si="15">D26*G26</f>
        <v>0</v>
      </c>
    </row>
    <row r="27" spans="1:9" ht="21">
      <c r="A27" s="21">
        <v>7</v>
      </c>
      <c r="B27" s="21" t="s">
        <v>39</v>
      </c>
      <c r="C27" s="21" t="s">
        <v>40</v>
      </c>
      <c r="D27" s="22">
        <v>7</v>
      </c>
      <c r="E27" s="21" t="s">
        <v>26</v>
      </c>
      <c r="F27" s="22"/>
      <c r="G27" s="22"/>
      <c r="H27" s="22">
        <f t="shared" ref="H27" si="16">D27*F27</f>
        <v>0</v>
      </c>
      <c r="I27" s="22">
        <f t="shared" ref="I27" si="17">D27*G27</f>
        <v>0</v>
      </c>
    </row>
    <row r="28" spans="1:9" ht="31.5">
      <c r="A28" s="21">
        <v>8</v>
      </c>
      <c r="B28" s="21" t="s">
        <v>41</v>
      </c>
      <c r="C28" s="21" t="s">
        <v>42</v>
      </c>
      <c r="D28" s="22">
        <v>70</v>
      </c>
      <c r="E28" s="21" t="s">
        <v>26</v>
      </c>
      <c r="F28" s="22"/>
      <c r="G28" s="22"/>
      <c r="H28" s="22">
        <f t="shared" ref="H28" si="18">D28*F28</f>
        <v>0</v>
      </c>
      <c r="I28" s="22">
        <f t="shared" ref="I28" si="19">D28*G28</f>
        <v>0</v>
      </c>
    </row>
    <row r="29" spans="1:9" ht="14">
      <c r="A29" s="17"/>
      <c r="B29" s="17"/>
      <c r="C29" s="18" t="s">
        <v>23</v>
      </c>
      <c r="D29" s="17"/>
      <c r="E29" s="17"/>
      <c r="F29" s="17"/>
      <c r="G29" s="17"/>
      <c r="H29" s="19">
        <f>SUM(H19:H28)</f>
        <v>0</v>
      </c>
      <c r="I29" s="19">
        <f>SUM(I19:I28)</f>
        <v>0</v>
      </c>
    </row>
    <row r="31" spans="1:9" ht="14">
      <c r="A31" s="17"/>
      <c r="B31" s="17"/>
      <c r="C31" s="18" t="s">
        <v>5</v>
      </c>
    </row>
    <row r="32" spans="1:9">
      <c r="A32" s="18" t="s">
        <v>9</v>
      </c>
      <c r="B32" s="18" t="s">
        <v>10</v>
      </c>
      <c r="C32" s="18" t="s">
        <v>11</v>
      </c>
      <c r="D32" s="19" t="s">
        <v>12</v>
      </c>
      <c r="E32" s="18" t="s">
        <v>13</v>
      </c>
      <c r="F32" s="19" t="s">
        <v>14</v>
      </c>
      <c r="G32" s="19" t="s">
        <v>15</v>
      </c>
      <c r="H32" s="19" t="s">
        <v>16</v>
      </c>
      <c r="I32" s="19" t="s">
        <v>17</v>
      </c>
    </row>
    <row r="33" spans="1:9" ht="33.5">
      <c r="A33" s="21">
        <v>1</v>
      </c>
      <c r="B33" s="21" t="s">
        <v>43</v>
      </c>
      <c r="C33" s="21" t="s">
        <v>95</v>
      </c>
      <c r="D33" s="22">
        <v>1.2</v>
      </c>
      <c r="E33" s="21" t="s">
        <v>26</v>
      </c>
      <c r="F33" s="22"/>
      <c r="G33" s="22"/>
      <c r="H33" s="22">
        <f t="shared" ref="H33" si="20">D33*F33</f>
        <v>0</v>
      </c>
      <c r="I33" s="22">
        <f t="shared" ref="I33" si="21">D33*G33</f>
        <v>0</v>
      </c>
    </row>
    <row r="34" spans="1:9" ht="14">
      <c r="A34" s="17"/>
      <c r="B34" s="17"/>
      <c r="C34" s="18" t="s">
        <v>23</v>
      </c>
      <c r="D34" s="17"/>
      <c r="E34" s="17"/>
      <c r="F34" s="17"/>
      <c r="G34" s="17"/>
      <c r="H34" s="19">
        <f>SUM(H33)</f>
        <v>0</v>
      </c>
      <c r="I34" s="19">
        <f>SUM(I33)</f>
        <v>0</v>
      </c>
    </row>
    <row r="36" spans="1:9" ht="14">
      <c r="A36" s="17"/>
      <c r="B36" s="17"/>
      <c r="C36" s="18" t="s">
        <v>6</v>
      </c>
    </row>
    <row r="37" spans="1:9">
      <c r="A37" s="18" t="s">
        <v>9</v>
      </c>
      <c r="B37" s="18" t="s">
        <v>10</v>
      </c>
      <c r="C37" s="18" t="s">
        <v>11</v>
      </c>
      <c r="D37" s="19" t="s">
        <v>12</v>
      </c>
      <c r="E37" s="18" t="s">
        <v>13</v>
      </c>
      <c r="F37" s="19" t="s">
        <v>14</v>
      </c>
      <c r="G37" s="19" t="s">
        <v>15</v>
      </c>
      <c r="H37" s="19" t="s">
        <v>16</v>
      </c>
      <c r="I37" s="19" t="s">
        <v>17</v>
      </c>
    </row>
    <row r="38" spans="1:9" ht="31.5">
      <c r="A38" s="21">
        <v>1</v>
      </c>
      <c r="B38" s="21" t="s">
        <v>45</v>
      </c>
      <c r="C38" s="21" t="s">
        <v>46</v>
      </c>
      <c r="D38" s="22">
        <v>0.01</v>
      </c>
      <c r="E38" s="21" t="s">
        <v>47</v>
      </c>
      <c r="F38" s="22"/>
      <c r="G38" s="22"/>
      <c r="H38" s="22">
        <f t="shared" ref="H38" si="22">D38*F38</f>
        <v>0</v>
      </c>
      <c r="I38" s="22">
        <f t="shared" ref="I38" si="23">D38*G38</f>
        <v>0</v>
      </c>
    </row>
    <row r="39" spans="1:9" ht="14">
      <c r="A39" s="17"/>
      <c r="B39" s="17"/>
      <c r="C39" s="21" t="s">
        <v>48</v>
      </c>
    </row>
    <row r="40" spans="1:9" ht="42">
      <c r="A40" s="21">
        <v>2</v>
      </c>
      <c r="B40" s="21" t="s">
        <v>49</v>
      </c>
      <c r="C40" s="21" t="s">
        <v>50</v>
      </c>
      <c r="D40" s="22">
        <v>2.6</v>
      </c>
      <c r="E40" s="21" t="s">
        <v>47</v>
      </c>
      <c r="F40" s="22"/>
      <c r="G40" s="22"/>
      <c r="H40" s="22">
        <f t="shared" ref="H40" si="24">D40*F40</f>
        <v>0</v>
      </c>
      <c r="I40" s="22">
        <f t="shared" ref="I40" si="25">D40*G40</f>
        <v>0</v>
      </c>
    </row>
    <row r="41" spans="1:9" ht="14">
      <c r="A41" s="17"/>
      <c r="B41" s="17"/>
      <c r="C41" s="21" t="s">
        <v>51</v>
      </c>
    </row>
    <row r="42" spans="1:9" ht="31.5">
      <c r="A42" s="21">
        <v>3</v>
      </c>
      <c r="B42" s="21" t="s">
        <v>54</v>
      </c>
      <c r="C42" s="21" t="s">
        <v>55</v>
      </c>
      <c r="D42" s="22">
        <v>155</v>
      </c>
      <c r="E42" s="21" t="s">
        <v>20</v>
      </c>
      <c r="F42" s="22"/>
      <c r="G42" s="22"/>
      <c r="H42" s="22">
        <f t="shared" ref="H42" si="26">D42*F42</f>
        <v>0</v>
      </c>
      <c r="I42" s="22">
        <f t="shared" ref="I42" si="27">D42*G42</f>
        <v>0</v>
      </c>
    </row>
    <row r="43" spans="1:9" ht="21">
      <c r="A43" s="17"/>
      <c r="B43" s="17"/>
      <c r="C43" s="21" t="s">
        <v>56</v>
      </c>
    </row>
    <row r="44" spans="1:9" ht="31.5">
      <c r="A44" s="21">
        <v>4</v>
      </c>
      <c r="B44" s="21" t="s">
        <v>57</v>
      </c>
      <c r="C44" s="21" t="s">
        <v>58</v>
      </c>
      <c r="D44" s="22">
        <v>15.6</v>
      </c>
      <c r="E44" s="21" t="s">
        <v>26</v>
      </c>
      <c r="F44" s="22"/>
      <c r="G44" s="22"/>
      <c r="H44" s="22">
        <f t="shared" ref="H44" si="28">D44*F44</f>
        <v>0</v>
      </c>
      <c r="I44" s="22">
        <f t="shared" ref="I44" si="29">D44*G44</f>
        <v>0</v>
      </c>
    </row>
    <row r="45" spans="1:9" ht="21">
      <c r="A45" s="17"/>
      <c r="B45" s="17"/>
      <c r="C45" s="21" t="s">
        <v>59</v>
      </c>
    </row>
    <row r="46" spans="1:9" ht="31.5">
      <c r="A46" s="21">
        <v>5</v>
      </c>
      <c r="B46" s="21" t="s">
        <v>60</v>
      </c>
      <c r="C46" s="21" t="s">
        <v>61</v>
      </c>
      <c r="D46" s="22">
        <v>8.1999999999999993</v>
      </c>
      <c r="E46" s="21" t="s">
        <v>26</v>
      </c>
      <c r="F46" s="22"/>
      <c r="G46" s="22"/>
      <c r="H46" s="22">
        <f t="shared" ref="H46" si="30">D46*F46</f>
        <v>0</v>
      </c>
      <c r="I46" s="22">
        <f t="shared" ref="I46" si="31">D46*G46</f>
        <v>0</v>
      </c>
    </row>
    <row r="47" spans="1:9" ht="31.5">
      <c r="A47" s="17"/>
      <c r="B47" s="17"/>
      <c r="C47" s="21" t="s">
        <v>62</v>
      </c>
    </row>
    <row r="48" spans="1:9" ht="21">
      <c r="A48" s="21">
        <v>6</v>
      </c>
      <c r="B48" s="21" t="s">
        <v>63</v>
      </c>
      <c r="C48" s="21" t="s">
        <v>64</v>
      </c>
      <c r="D48" s="22">
        <v>2</v>
      </c>
      <c r="E48" s="21" t="s">
        <v>65</v>
      </c>
      <c r="F48" s="22"/>
      <c r="G48" s="22"/>
      <c r="H48" s="22">
        <f t="shared" ref="H48" si="32">D48*F48</f>
        <v>0</v>
      </c>
      <c r="I48" s="22">
        <f t="shared" ref="I48" si="33">D48*G48</f>
        <v>0</v>
      </c>
    </row>
    <row r="49" spans="1:9" ht="21">
      <c r="A49" s="21">
        <v>7</v>
      </c>
      <c r="B49" s="21" t="s">
        <v>66</v>
      </c>
      <c r="C49" s="21" t="s">
        <v>67</v>
      </c>
      <c r="D49" s="22">
        <v>27</v>
      </c>
      <c r="E49" s="21" t="s">
        <v>68</v>
      </c>
      <c r="F49" s="22"/>
      <c r="G49" s="22"/>
      <c r="H49" s="22">
        <f t="shared" ref="H49" si="34">D49*F49</f>
        <v>0</v>
      </c>
      <c r="I49" s="22">
        <f t="shared" ref="I49" si="35">D49*G49</f>
        <v>0</v>
      </c>
    </row>
    <row r="50" spans="1:9" ht="21">
      <c r="A50" s="21">
        <v>8</v>
      </c>
      <c r="B50" s="21" t="s">
        <v>69</v>
      </c>
      <c r="C50" s="21" t="s">
        <v>70</v>
      </c>
      <c r="D50" s="22">
        <v>13.5</v>
      </c>
      <c r="E50" s="21" t="s">
        <v>68</v>
      </c>
      <c r="F50" s="22"/>
      <c r="G50" s="22"/>
      <c r="H50" s="22">
        <f t="shared" ref="H50" si="36">D50*F50</f>
        <v>0</v>
      </c>
      <c r="I50" s="22">
        <f t="shared" ref="I50" si="37">D50*G50</f>
        <v>0</v>
      </c>
    </row>
    <row r="51" spans="1:9" ht="31.5">
      <c r="A51" s="21">
        <v>9</v>
      </c>
      <c r="B51" s="21" t="s">
        <v>96</v>
      </c>
      <c r="C51" s="21" t="s">
        <v>97</v>
      </c>
      <c r="D51" s="22">
        <v>2</v>
      </c>
      <c r="E51" s="21" t="s">
        <v>65</v>
      </c>
      <c r="F51" s="22"/>
      <c r="G51" s="22"/>
      <c r="H51" s="22">
        <f t="shared" ref="H51" si="38">D51*F51</f>
        <v>0</v>
      </c>
      <c r="I51" s="22">
        <f t="shared" ref="I51" si="39">D51*G51</f>
        <v>0</v>
      </c>
    </row>
    <row r="52" spans="1:9" ht="31.5">
      <c r="A52" s="17"/>
      <c r="B52" s="17"/>
      <c r="C52" s="21" t="s">
        <v>98</v>
      </c>
    </row>
    <row r="53" spans="1:9" ht="14">
      <c r="A53" s="17"/>
      <c r="B53" s="17"/>
      <c r="C53" s="18" t="s">
        <v>23</v>
      </c>
      <c r="D53" s="17"/>
      <c r="E53" s="17"/>
      <c r="F53" s="17"/>
      <c r="G53" s="17"/>
      <c r="H53" s="19">
        <f>SUM(H38:H52)</f>
        <v>0</v>
      </c>
      <c r="I53" s="19">
        <f>SUM(I38:I52)</f>
        <v>0</v>
      </c>
    </row>
    <row r="55" spans="1:9" ht="14">
      <c r="A55" s="17"/>
      <c r="B55" s="17"/>
      <c r="C55" s="18" t="s">
        <v>7</v>
      </c>
    </row>
    <row r="56" spans="1:9">
      <c r="A56" s="18" t="s">
        <v>9</v>
      </c>
      <c r="B56" s="18" t="s">
        <v>10</v>
      </c>
      <c r="C56" s="18" t="s">
        <v>11</v>
      </c>
      <c r="D56" s="19" t="s">
        <v>12</v>
      </c>
      <c r="E56" s="18" t="s">
        <v>13</v>
      </c>
      <c r="F56" s="19" t="s">
        <v>14</v>
      </c>
      <c r="G56" s="19" t="s">
        <v>15</v>
      </c>
      <c r="H56" s="19" t="s">
        <v>16</v>
      </c>
      <c r="I56" s="19" t="s">
        <v>17</v>
      </c>
    </row>
    <row r="57" spans="1:9" ht="31.5">
      <c r="A57" s="21">
        <v>1</v>
      </c>
      <c r="B57" s="21" t="s">
        <v>80</v>
      </c>
      <c r="C57" s="21" t="s">
        <v>81</v>
      </c>
      <c r="D57" s="22">
        <v>17</v>
      </c>
      <c r="E57" s="21" t="s">
        <v>20</v>
      </c>
      <c r="F57" s="22"/>
      <c r="G57" s="22"/>
      <c r="H57" s="22">
        <f t="shared" ref="H57:H58" si="40">D57*F57</f>
        <v>0</v>
      </c>
      <c r="I57" s="22">
        <f t="shared" ref="I57:I58" si="41">D57*G57</f>
        <v>0</v>
      </c>
    </row>
    <row r="58" spans="1:9" ht="31.5">
      <c r="A58" s="21">
        <v>2</v>
      </c>
      <c r="B58" s="21" t="s">
        <v>82</v>
      </c>
      <c r="C58" s="21" t="s">
        <v>83</v>
      </c>
      <c r="D58" s="22">
        <v>17</v>
      </c>
      <c r="E58" s="21" t="s">
        <v>20</v>
      </c>
      <c r="F58" s="22"/>
      <c r="G58" s="22"/>
      <c r="H58" s="22">
        <f t="shared" si="40"/>
        <v>0</v>
      </c>
      <c r="I58" s="22">
        <f t="shared" si="41"/>
        <v>0</v>
      </c>
    </row>
    <row r="59" spans="1:9" ht="14">
      <c r="A59" s="17"/>
      <c r="B59" s="17"/>
      <c r="C59" s="21" t="s">
        <v>84</v>
      </c>
    </row>
    <row r="60" spans="1:9" ht="14">
      <c r="A60" s="17"/>
      <c r="B60" s="17"/>
      <c r="C60" s="18" t="s">
        <v>23</v>
      </c>
      <c r="D60" s="17"/>
      <c r="E60" s="17"/>
      <c r="F60" s="17"/>
      <c r="G60" s="17"/>
      <c r="H60" s="19">
        <f>SUM(H57:H59)</f>
        <v>0</v>
      </c>
      <c r="I60" s="19">
        <f>SUM(I57:I59)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3"/>
  <sheetViews>
    <sheetView workbookViewId="0">
      <selection activeCell="H12" sqref="H12:I12"/>
    </sheetView>
  </sheetViews>
  <sheetFormatPr defaultColWidth="9.1796875" defaultRowHeight="10.5"/>
  <cols>
    <col min="1" max="1" width="4" style="20" bestFit="1" customWidth="1"/>
    <col min="2" max="2" width="16.54296875" style="20" bestFit="1" customWidth="1"/>
    <col min="3" max="3" width="36.54296875" style="20" bestFit="1" customWidth="1"/>
    <col min="4" max="4" width="11.81640625" style="20" bestFit="1" customWidth="1"/>
    <col min="5" max="5" width="9.453125" style="20" bestFit="1" customWidth="1"/>
    <col min="6" max="6" width="12.7265625" style="20" bestFit="1" customWidth="1"/>
    <col min="7" max="7" width="10.26953125" style="20" bestFit="1" customWidth="1"/>
    <col min="8" max="8" width="12.7265625" style="20" bestFit="1" customWidth="1"/>
    <col min="9" max="9" width="10.26953125" style="20" bestFit="1" customWidth="1"/>
    <col min="10" max="16384" width="9.1796875" style="20"/>
  </cols>
  <sheetData>
    <row r="1" spans="1:9" s="23" customFormat="1" ht="17.5">
      <c r="B1" s="23" t="s">
        <v>139</v>
      </c>
    </row>
    <row r="2" spans="1:9" ht="14">
      <c r="A2" s="17"/>
      <c r="B2" s="17"/>
      <c r="C2" s="18" t="s">
        <v>0</v>
      </c>
      <c r="D2" s="19" t="s">
        <v>1</v>
      </c>
      <c r="E2" s="19" t="s">
        <v>2</v>
      </c>
    </row>
    <row r="3" spans="1:9" ht="14">
      <c r="A3" s="17"/>
      <c r="B3" s="17"/>
      <c r="C3" s="21" t="s">
        <v>3</v>
      </c>
      <c r="D3" s="22">
        <f>H14</f>
        <v>0</v>
      </c>
      <c r="E3" s="22">
        <f>I14</f>
        <v>0</v>
      </c>
    </row>
    <row r="4" spans="1:9" ht="14">
      <c r="A4" s="17"/>
      <c r="B4" s="17"/>
      <c r="C4" s="21" t="s">
        <v>4</v>
      </c>
      <c r="D4" s="22">
        <f>H27</f>
        <v>0</v>
      </c>
      <c r="E4" s="22">
        <f>I27</f>
        <v>0</v>
      </c>
    </row>
    <row r="5" spans="1:9" ht="14">
      <c r="A5" s="17"/>
      <c r="B5" s="17"/>
      <c r="C5" s="21" t="s">
        <v>6</v>
      </c>
      <c r="D5" s="22">
        <f>H46</f>
        <v>0</v>
      </c>
      <c r="E5" s="22">
        <f>I46</f>
        <v>0</v>
      </c>
    </row>
    <row r="6" spans="1:9" ht="14">
      <c r="A6" s="17"/>
      <c r="B6" s="17"/>
      <c r="C6" s="21" t="s">
        <v>7</v>
      </c>
      <c r="D6" s="22">
        <f>H53</f>
        <v>0</v>
      </c>
      <c r="E6" s="22">
        <f>I53</f>
        <v>0</v>
      </c>
    </row>
    <row r="7" spans="1:9" ht="14">
      <c r="A7" s="17"/>
      <c r="B7" s="17"/>
      <c r="C7" s="18" t="s">
        <v>8</v>
      </c>
      <c r="D7" s="19">
        <f>SUM(D3:D6)</f>
        <v>0</v>
      </c>
      <c r="E7" s="19">
        <f>SUM(E3:E6)</f>
        <v>0</v>
      </c>
    </row>
    <row r="10" spans="1:9" ht="14">
      <c r="A10" s="17"/>
      <c r="B10" s="17"/>
      <c r="C10" s="18" t="s">
        <v>3</v>
      </c>
    </row>
    <row r="11" spans="1:9">
      <c r="A11" s="18" t="s">
        <v>9</v>
      </c>
      <c r="B11" s="18" t="s">
        <v>10</v>
      </c>
      <c r="C11" s="18" t="s">
        <v>11</v>
      </c>
      <c r="D11" s="19" t="s">
        <v>12</v>
      </c>
      <c r="E11" s="18" t="s">
        <v>13</v>
      </c>
      <c r="F11" s="19" t="s">
        <v>14</v>
      </c>
      <c r="G11" s="19" t="s">
        <v>15</v>
      </c>
      <c r="H11" s="19" t="s">
        <v>16</v>
      </c>
      <c r="I11" s="19" t="s">
        <v>17</v>
      </c>
    </row>
    <row r="12" spans="1:9" ht="21">
      <c r="A12" s="21">
        <v>1</v>
      </c>
      <c r="B12" s="21" t="s">
        <v>100</v>
      </c>
      <c r="C12" s="21" t="s">
        <v>101</v>
      </c>
      <c r="D12" s="22">
        <v>3.6</v>
      </c>
      <c r="E12" s="21" t="s">
        <v>20</v>
      </c>
      <c r="F12" s="22"/>
      <c r="G12" s="22"/>
      <c r="H12" s="22">
        <f t="shared" ref="H12:H13" si="0">D12*F12</f>
        <v>0</v>
      </c>
      <c r="I12" s="22">
        <f t="shared" ref="I12:I13" si="1">D12*G12</f>
        <v>0</v>
      </c>
    </row>
    <row r="13" spans="1:9" ht="21">
      <c r="A13" s="21">
        <v>2</v>
      </c>
      <c r="B13" s="21" t="s">
        <v>102</v>
      </c>
      <c r="C13" s="21" t="s">
        <v>103</v>
      </c>
      <c r="D13" s="22">
        <v>11</v>
      </c>
      <c r="E13" s="21" t="s">
        <v>20</v>
      </c>
      <c r="F13" s="22"/>
      <c r="G13" s="22"/>
      <c r="H13" s="22">
        <f t="shared" si="0"/>
        <v>0</v>
      </c>
      <c r="I13" s="22">
        <f t="shared" si="1"/>
        <v>0</v>
      </c>
    </row>
    <row r="14" spans="1:9" ht="14">
      <c r="A14" s="17"/>
      <c r="B14" s="17"/>
      <c r="C14" s="18" t="s">
        <v>23</v>
      </c>
      <c r="D14" s="17"/>
      <c r="E14" s="17"/>
      <c r="F14" s="17"/>
      <c r="G14" s="17"/>
      <c r="H14" s="19">
        <f>SUM(H12:H13)</f>
        <v>0</v>
      </c>
      <c r="I14" s="19">
        <f>SUM(I12:I13)</f>
        <v>0</v>
      </c>
    </row>
    <row r="16" spans="1:9" ht="14">
      <c r="A16" s="17"/>
      <c r="B16" s="17"/>
      <c r="C16" s="18" t="s">
        <v>4</v>
      </c>
    </row>
    <row r="17" spans="1:9">
      <c r="A17" s="18" t="s">
        <v>9</v>
      </c>
      <c r="B17" s="18" t="s">
        <v>10</v>
      </c>
      <c r="C17" s="18" t="s">
        <v>11</v>
      </c>
      <c r="D17" s="19" t="s">
        <v>12</v>
      </c>
      <c r="E17" s="18" t="s">
        <v>13</v>
      </c>
      <c r="F17" s="19" t="s">
        <v>14</v>
      </c>
      <c r="G17" s="19" t="s">
        <v>15</v>
      </c>
      <c r="H17" s="19" t="s">
        <v>16</v>
      </c>
      <c r="I17" s="19" t="s">
        <v>17</v>
      </c>
    </row>
    <row r="18" spans="1:9" ht="31.5">
      <c r="A18" s="21">
        <v>1</v>
      </c>
      <c r="B18" s="21" t="s">
        <v>24</v>
      </c>
      <c r="C18" s="21" t="s">
        <v>25</v>
      </c>
      <c r="D18" s="22">
        <v>1</v>
      </c>
      <c r="E18" s="21" t="s">
        <v>26</v>
      </c>
      <c r="F18" s="22"/>
      <c r="G18" s="22"/>
      <c r="H18" s="22">
        <f t="shared" ref="H18:H19" si="2">D18*F18</f>
        <v>0</v>
      </c>
      <c r="I18" s="22">
        <f t="shared" ref="I18:I19" si="3">D18*G18</f>
        <v>0</v>
      </c>
    </row>
    <row r="19" spans="1:9" ht="42">
      <c r="A19" s="21">
        <v>2</v>
      </c>
      <c r="B19" s="21" t="s">
        <v>104</v>
      </c>
      <c r="C19" s="21" t="s">
        <v>105</v>
      </c>
      <c r="D19" s="22">
        <v>1</v>
      </c>
      <c r="E19" s="21" t="s">
        <v>26</v>
      </c>
      <c r="F19" s="22"/>
      <c r="G19" s="22"/>
      <c r="H19" s="22">
        <f t="shared" si="2"/>
        <v>0</v>
      </c>
      <c r="I19" s="22">
        <f t="shared" si="3"/>
        <v>0</v>
      </c>
    </row>
    <row r="20" spans="1:9" ht="23">
      <c r="A20" s="17"/>
      <c r="B20" s="17"/>
      <c r="C20" s="21" t="s">
        <v>106</v>
      </c>
    </row>
    <row r="21" spans="1:9" ht="31.5">
      <c r="A21" s="21">
        <v>3</v>
      </c>
      <c r="B21" s="21" t="s">
        <v>107</v>
      </c>
      <c r="C21" s="21" t="s">
        <v>108</v>
      </c>
      <c r="D21" s="22">
        <v>0.7</v>
      </c>
      <c r="E21" s="21" t="s">
        <v>26</v>
      </c>
      <c r="F21" s="22"/>
      <c r="G21" s="22"/>
      <c r="H21" s="22">
        <f t="shared" ref="H21" si="4">D21*F21</f>
        <v>0</v>
      </c>
      <c r="I21" s="22">
        <f t="shared" ref="I21" si="5">D21*G21</f>
        <v>0</v>
      </c>
    </row>
    <row r="22" spans="1:9" ht="14">
      <c r="A22" s="17"/>
      <c r="B22" s="17"/>
      <c r="C22" s="21" t="s">
        <v>109</v>
      </c>
    </row>
    <row r="23" spans="1:9" ht="31.5">
      <c r="A23" s="21">
        <v>4</v>
      </c>
      <c r="B23" s="21" t="s">
        <v>110</v>
      </c>
      <c r="C23" s="21" t="s">
        <v>111</v>
      </c>
      <c r="D23" s="22">
        <v>0.9</v>
      </c>
      <c r="E23" s="21" t="s">
        <v>26</v>
      </c>
      <c r="F23" s="22"/>
      <c r="G23" s="22"/>
      <c r="H23" s="22">
        <f t="shared" ref="H23:H26" si="6">D23*F23</f>
        <v>0</v>
      </c>
      <c r="I23" s="22">
        <f t="shared" ref="I23:I26" si="7">D23*G23</f>
        <v>0</v>
      </c>
    </row>
    <row r="24" spans="1:9" ht="21">
      <c r="A24" s="21">
        <v>5</v>
      </c>
      <c r="B24" s="21" t="s">
        <v>35</v>
      </c>
      <c r="C24" s="21" t="s">
        <v>36</v>
      </c>
      <c r="D24" s="22">
        <v>3</v>
      </c>
      <c r="E24" s="21" t="s">
        <v>20</v>
      </c>
      <c r="F24" s="22"/>
      <c r="G24" s="22"/>
      <c r="H24" s="22">
        <f t="shared" si="6"/>
        <v>0</v>
      </c>
      <c r="I24" s="22">
        <f t="shared" si="7"/>
        <v>0</v>
      </c>
    </row>
    <row r="25" spans="1:9" ht="21">
      <c r="A25" s="21">
        <v>6</v>
      </c>
      <c r="B25" s="21" t="s">
        <v>112</v>
      </c>
      <c r="C25" s="21" t="s">
        <v>113</v>
      </c>
      <c r="D25" s="22">
        <v>0.9</v>
      </c>
      <c r="E25" s="21" t="s">
        <v>26</v>
      </c>
      <c r="F25" s="22"/>
      <c r="G25" s="22"/>
      <c r="H25" s="22">
        <f t="shared" si="6"/>
        <v>0</v>
      </c>
      <c r="I25" s="22">
        <f t="shared" si="7"/>
        <v>0</v>
      </c>
    </row>
    <row r="26" spans="1:9" ht="31.5">
      <c r="A26" s="21">
        <v>7</v>
      </c>
      <c r="B26" s="21" t="s">
        <v>41</v>
      </c>
      <c r="C26" s="21" t="s">
        <v>114</v>
      </c>
      <c r="D26" s="22">
        <v>0.7</v>
      </c>
      <c r="E26" s="21" t="s">
        <v>26</v>
      </c>
      <c r="F26" s="22"/>
      <c r="G26" s="22"/>
      <c r="H26" s="22">
        <f t="shared" si="6"/>
        <v>0</v>
      </c>
      <c r="I26" s="22">
        <f t="shared" si="7"/>
        <v>0</v>
      </c>
    </row>
    <row r="27" spans="1:9" ht="14">
      <c r="A27" s="17"/>
      <c r="B27" s="17"/>
      <c r="C27" s="18" t="s">
        <v>23</v>
      </c>
      <c r="D27" s="17"/>
      <c r="E27" s="17"/>
      <c r="F27" s="17"/>
      <c r="G27" s="17"/>
      <c r="H27" s="19">
        <f>SUM(H18:H26)</f>
        <v>0</v>
      </c>
      <c r="I27" s="19">
        <f>SUM(I18:I26)</f>
        <v>0</v>
      </c>
    </row>
    <row r="29" spans="1:9" ht="14">
      <c r="A29" s="17"/>
      <c r="B29" s="17"/>
      <c r="C29" s="18" t="s">
        <v>6</v>
      </c>
    </row>
    <row r="30" spans="1:9">
      <c r="A30" s="18" t="s">
        <v>9</v>
      </c>
      <c r="B30" s="18" t="s">
        <v>10</v>
      </c>
      <c r="C30" s="18" t="s">
        <v>11</v>
      </c>
      <c r="D30" s="19" t="s">
        <v>12</v>
      </c>
      <c r="E30" s="18" t="s">
        <v>13</v>
      </c>
      <c r="F30" s="19" t="s">
        <v>14</v>
      </c>
      <c r="G30" s="19" t="s">
        <v>15</v>
      </c>
      <c r="H30" s="19" t="s">
        <v>16</v>
      </c>
      <c r="I30" s="19" t="s">
        <v>17</v>
      </c>
    </row>
    <row r="31" spans="1:9" ht="21">
      <c r="A31" s="21">
        <v>1</v>
      </c>
      <c r="B31" s="21" t="s">
        <v>43</v>
      </c>
      <c r="C31" s="21" t="s">
        <v>115</v>
      </c>
      <c r="D31" s="22">
        <v>0.22</v>
      </c>
      <c r="E31" s="21" t="s">
        <v>26</v>
      </c>
      <c r="F31" s="22"/>
      <c r="G31" s="22"/>
      <c r="H31" s="22">
        <f t="shared" ref="H31:H33" si="8">D31*F31</f>
        <v>0</v>
      </c>
      <c r="I31" s="22">
        <f t="shared" ref="I31:I33" si="9">D31*G31</f>
        <v>0</v>
      </c>
    </row>
    <row r="32" spans="1:9" ht="31.5">
      <c r="A32" s="21">
        <v>2</v>
      </c>
      <c r="B32" s="21" t="s">
        <v>116</v>
      </c>
      <c r="C32" s="21" t="s">
        <v>117</v>
      </c>
      <c r="D32" s="22">
        <v>0.19</v>
      </c>
      <c r="E32" s="21" t="s">
        <v>47</v>
      </c>
      <c r="F32" s="22"/>
      <c r="G32" s="22"/>
      <c r="H32" s="22">
        <f t="shared" si="8"/>
        <v>0</v>
      </c>
      <c r="I32" s="22">
        <f t="shared" si="9"/>
        <v>0</v>
      </c>
    </row>
    <row r="33" spans="1:9" ht="31.5">
      <c r="A33" s="21">
        <v>3</v>
      </c>
      <c r="B33" s="21" t="s">
        <v>118</v>
      </c>
      <c r="C33" s="21" t="s">
        <v>119</v>
      </c>
      <c r="D33" s="22">
        <v>14</v>
      </c>
      <c r="E33" s="21" t="s">
        <v>20</v>
      </c>
      <c r="F33" s="22"/>
      <c r="G33" s="22"/>
      <c r="H33" s="22">
        <f t="shared" si="8"/>
        <v>0</v>
      </c>
      <c r="I33" s="22">
        <f t="shared" si="9"/>
        <v>0</v>
      </c>
    </row>
    <row r="34" spans="1:9" ht="14">
      <c r="A34" s="17"/>
      <c r="B34" s="17"/>
      <c r="C34" s="21" t="s">
        <v>120</v>
      </c>
    </row>
    <row r="35" spans="1:9" ht="31.5">
      <c r="A35" s="21">
        <v>4</v>
      </c>
      <c r="B35" s="21" t="s">
        <v>121</v>
      </c>
      <c r="C35" s="21" t="s">
        <v>122</v>
      </c>
      <c r="D35" s="22">
        <v>3</v>
      </c>
      <c r="E35" s="21" t="s">
        <v>65</v>
      </c>
      <c r="F35" s="22"/>
      <c r="G35" s="22"/>
      <c r="H35" s="22">
        <f t="shared" ref="H35" si="10">D35*F35</f>
        <v>0</v>
      </c>
      <c r="I35" s="22">
        <f t="shared" ref="I35" si="11">D35*G35</f>
        <v>0</v>
      </c>
    </row>
    <row r="36" spans="1:9" ht="21">
      <c r="A36" s="17"/>
      <c r="B36" s="17"/>
      <c r="C36" s="21" t="s">
        <v>123</v>
      </c>
    </row>
    <row r="37" spans="1:9" ht="31.5">
      <c r="A37" s="21">
        <v>5</v>
      </c>
      <c r="B37" s="21" t="s">
        <v>124</v>
      </c>
      <c r="C37" s="21" t="s">
        <v>125</v>
      </c>
      <c r="D37" s="22">
        <v>2</v>
      </c>
      <c r="E37" s="21" t="s">
        <v>65</v>
      </c>
      <c r="F37" s="22"/>
      <c r="G37" s="22"/>
      <c r="H37" s="22">
        <f t="shared" ref="H37:H38" si="12">D37*F37</f>
        <v>0</v>
      </c>
      <c r="I37" s="22">
        <f t="shared" ref="I37:I38" si="13">D37*G37</f>
        <v>0</v>
      </c>
    </row>
    <row r="38" spans="1:9" ht="31.5">
      <c r="A38" s="21">
        <v>6</v>
      </c>
      <c r="B38" s="21" t="s">
        <v>126</v>
      </c>
      <c r="C38" s="21" t="s">
        <v>127</v>
      </c>
      <c r="D38" s="22">
        <v>0.3</v>
      </c>
      <c r="E38" s="21" t="s">
        <v>26</v>
      </c>
      <c r="F38" s="22"/>
      <c r="G38" s="22"/>
      <c r="H38" s="22">
        <f t="shared" si="12"/>
        <v>0</v>
      </c>
      <c r="I38" s="22">
        <f t="shared" si="13"/>
        <v>0</v>
      </c>
    </row>
    <row r="39" spans="1:9" ht="21">
      <c r="A39" s="17"/>
      <c r="B39" s="17"/>
      <c r="C39" s="21" t="s">
        <v>128</v>
      </c>
    </row>
    <row r="40" spans="1:9" ht="31.5">
      <c r="A40" s="21">
        <v>7</v>
      </c>
      <c r="B40" s="21" t="s">
        <v>129</v>
      </c>
      <c r="C40" s="21" t="s">
        <v>130</v>
      </c>
      <c r="D40" s="22">
        <v>1.7</v>
      </c>
      <c r="E40" s="21" t="s">
        <v>26</v>
      </c>
      <c r="F40" s="22"/>
      <c r="G40" s="22"/>
      <c r="H40" s="22">
        <f t="shared" ref="H40" si="14">D40*F40</f>
        <v>0</v>
      </c>
      <c r="I40" s="22">
        <f t="shared" ref="I40" si="15">D40*G40</f>
        <v>0</v>
      </c>
    </row>
    <row r="41" spans="1:9" ht="21">
      <c r="A41" s="17"/>
      <c r="B41" s="17"/>
      <c r="C41" s="21" t="s">
        <v>131</v>
      </c>
    </row>
    <row r="42" spans="1:9" ht="42">
      <c r="A42" s="21">
        <v>8</v>
      </c>
      <c r="B42" s="21" t="s">
        <v>132</v>
      </c>
      <c r="C42" s="21" t="s">
        <v>133</v>
      </c>
      <c r="D42" s="22">
        <v>0.8</v>
      </c>
      <c r="E42" s="21" t="s">
        <v>26</v>
      </c>
      <c r="F42" s="22"/>
      <c r="G42" s="22"/>
      <c r="H42" s="22">
        <f t="shared" ref="H42" si="16">D42*F42</f>
        <v>0</v>
      </c>
      <c r="I42" s="22">
        <f t="shared" ref="I42" si="17">D42*G42</f>
        <v>0</v>
      </c>
    </row>
    <row r="43" spans="1:9" ht="21">
      <c r="A43" s="17"/>
      <c r="B43" s="17"/>
      <c r="C43" s="21" t="s">
        <v>134</v>
      </c>
    </row>
    <row r="44" spans="1:9" ht="21">
      <c r="A44" s="21">
        <v>9</v>
      </c>
      <c r="B44" s="21" t="s">
        <v>135</v>
      </c>
      <c r="C44" s="21" t="s">
        <v>136</v>
      </c>
      <c r="D44" s="22">
        <v>6</v>
      </c>
      <c r="E44" s="21" t="s">
        <v>68</v>
      </c>
      <c r="F44" s="22"/>
      <c r="G44" s="22"/>
      <c r="H44" s="22">
        <f t="shared" ref="H44:H45" si="18">D44*F44</f>
        <v>0</v>
      </c>
      <c r="I44" s="22">
        <f t="shared" ref="I44:I45" si="19">D44*G44</f>
        <v>0</v>
      </c>
    </row>
    <row r="45" spans="1:9" ht="31.5">
      <c r="A45" s="21">
        <v>10</v>
      </c>
      <c r="B45" s="21" t="s">
        <v>137</v>
      </c>
      <c r="C45" s="21" t="s">
        <v>138</v>
      </c>
      <c r="D45" s="22">
        <v>1</v>
      </c>
      <c r="E45" s="21" t="s">
        <v>65</v>
      </c>
      <c r="F45" s="22"/>
      <c r="G45" s="22"/>
      <c r="H45" s="22">
        <f t="shared" si="18"/>
        <v>0</v>
      </c>
      <c r="I45" s="22">
        <f t="shared" si="19"/>
        <v>0</v>
      </c>
    </row>
    <row r="46" spans="1:9" ht="14">
      <c r="A46" s="17"/>
      <c r="B46" s="17"/>
      <c r="C46" s="18" t="s">
        <v>23</v>
      </c>
      <c r="D46" s="17"/>
      <c r="E46" s="17"/>
      <c r="F46" s="17"/>
      <c r="G46" s="17"/>
      <c r="H46" s="19">
        <f>SUM(H31:H45)</f>
        <v>0</v>
      </c>
      <c r="I46" s="19">
        <f>SUM(I31:I45)</f>
        <v>0</v>
      </c>
    </row>
    <row r="48" spans="1:9" ht="14">
      <c r="A48" s="17"/>
      <c r="B48" s="17"/>
      <c r="C48" s="18" t="s">
        <v>7</v>
      </c>
    </row>
    <row r="49" spans="1:9">
      <c r="A49" s="18" t="s">
        <v>9</v>
      </c>
      <c r="B49" s="18" t="s">
        <v>10</v>
      </c>
      <c r="C49" s="18" t="s">
        <v>11</v>
      </c>
      <c r="D49" s="19" t="s">
        <v>12</v>
      </c>
      <c r="E49" s="18" t="s">
        <v>13</v>
      </c>
      <c r="F49" s="19" t="s">
        <v>14</v>
      </c>
      <c r="G49" s="19" t="s">
        <v>15</v>
      </c>
      <c r="H49" s="19" t="s">
        <v>16</v>
      </c>
      <c r="I49" s="19" t="s">
        <v>17</v>
      </c>
    </row>
    <row r="50" spans="1:9" ht="31.5">
      <c r="A50" s="21">
        <v>1</v>
      </c>
      <c r="B50" s="21" t="s">
        <v>80</v>
      </c>
      <c r="C50" s="21" t="s">
        <v>81</v>
      </c>
      <c r="D50" s="22">
        <v>9</v>
      </c>
      <c r="E50" s="21" t="s">
        <v>20</v>
      </c>
      <c r="F50" s="22"/>
      <c r="G50" s="22"/>
      <c r="H50" s="22">
        <f t="shared" ref="H50:H51" si="20">D50*F50</f>
        <v>0</v>
      </c>
      <c r="I50" s="22">
        <f t="shared" ref="I50:I51" si="21">D50*G50</f>
        <v>0</v>
      </c>
    </row>
    <row r="51" spans="1:9" ht="31.5">
      <c r="A51" s="21">
        <v>2</v>
      </c>
      <c r="B51" s="21" t="s">
        <v>82</v>
      </c>
      <c r="C51" s="21" t="s">
        <v>83</v>
      </c>
      <c r="D51" s="22">
        <v>9</v>
      </c>
      <c r="E51" s="21" t="s">
        <v>20</v>
      </c>
      <c r="F51" s="22"/>
      <c r="G51" s="22"/>
      <c r="H51" s="22">
        <f t="shared" si="20"/>
        <v>0</v>
      </c>
      <c r="I51" s="22">
        <f t="shared" si="21"/>
        <v>0</v>
      </c>
    </row>
    <row r="52" spans="1:9" ht="14">
      <c r="A52" s="17"/>
      <c r="B52" s="17"/>
      <c r="C52" s="21" t="s">
        <v>84</v>
      </c>
    </row>
    <row r="53" spans="1:9" ht="14">
      <c r="A53" s="17"/>
      <c r="B53" s="17"/>
      <c r="C53" s="18" t="s">
        <v>23</v>
      </c>
      <c r="D53" s="17"/>
      <c r="E53" s="17"/>
      <c r="F53" s="17"/>
      <c r="G53" s="17"/>
      <c r="H53" s="19">
        <f>SUM(H50:H52)</f>
        <v>0</v>
      </c>
      <c r="I53" s="19">
        <f>SUM(I50:I52)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9"/>
  <sheetViews>
    <sheetView topLeftCell="A38" workbookViewId="0">
      <selection activeCell="M44" sqref="M44"/>
    </sheetView>
  </sheetViews>
  <sheetFormatPr defaultColWidth="9.1796875" defaultRowHeight="10.5"/>
  <cols>
    <col min="1" max="1" width="4" style="20" bestFit="1" customWidth="1"/>
    <col min="2" max="2" width="16.54296875" style="20" bestFit="1" customWidth="1"/>
    <col min="3" max="3" width="36.54296875" style="20" bestFit="1" customWidth="1"/>
    <col min="4" max="4" width="11.81640625" style="20" bestFit="1" customWidth="1"/>
    <col min="5" max="5" width="9.453125" style="20" bestFit="1" customWidth="1"/>
    <col min="6" max="6" width="12.7265625" style="20" bestFit="1" customWidth="1"/>
    <col min="7" max="7" width="10.26953125" style="20" bestFit="1" customWidth="1"/>
    <col min="8" max="8" width="12.7265625" style="20" bestFit="1" customWidth="1"/>
    <col min="9" max="9" width="10.26953125" style="20" bestFit="1" customWidth="1"/>
    <col min="10" max="16384" width="9.1796875" style="20"/>
  </cols>
  <sheetData>
    <row r="1" spans="1:9" s="23" customFormat="1" ht="17.5">
      <c r="B1" s="23" t="s">
        <v>163</v>
      </c>
    </row>
    <row r="2" spans="1:9" ht="14">
      <c r="A2" s="17"/>
      <c r="B2" s="17"/>
      <c r="C2" s="18" t="s">
        <v>0</v>
      </c>
      <c r="D2" s="19" t="s">
        <v>1</v>
      </c>
      <c r="E2" s="19" t="s">
        <v>2</v>
      </c>
    </row>
    <row r="3" spans="1:9" ht="14">
      <c r="A3" s="17"/>
      <c r="B3" s="17"/>
      <c r="C3" s="21" t="s">
        <v>4</v>
      </c>
      <c r="D3" s="22">
        <f>H23</f>
        <v>0</v>
      </c>
      <c r="E3" s="22">
        <f>I23</f>
        <v>0</v>
      </c>
    </row>
    <row r="4" spans="1:9" ht="14">
      <c r="A4" s="17"/>
      <c r="B4" s="17"/>
      <c r="C4" s="21" t="s">
        <v>6</v>
      </c>
      <c r="D4" s="22">
        <f>H31</f>
        <v>0</v>
      </c>
      <c r="E4" s="22">
        <f>I31</f>
        <v>0</v>
      </c>
    </row>
    <row r="5" spans="1:9" ht="14">
      <c r="A5" s="17"/>
      <c r="B5" s="17"/>
      <c r="C5" s="21" t="s">
        <v>7</v>
      </c>
      <c r="D5" s="22">
        <f>H38</f>
        <v>0</v>
      </c>
      <c r="E5" s="22">
        <f>I38</f>
        <v>0</v>
      </c>
    </row>
    <row r="6" spans="1:9" ht="14">
      <c r="A6" s="17"/>
      <c r="B6" s="17"/>
      <c r="C6" s="21" t="s">
        <v>140</v>
      </c>
      <c r="D6" s="22">
        <f>H49</f>
        <v>0</v>
      </c>
      <c r="E6" s="22">
        <f>I49</f>
        <v>0</v>
      </c>
    </row>
    <row r="7" spans="1:9" ht="14">
      <c r="A7" s="17"/>
      <c r="B7" s="17"/>
      <c r="C7" s="18" t="s">
        <v>8</v>
      </c>
      <c r="D7" s="19">
        <f>SUM(D3:D6)</f>
        <v>0</v>
      </c>
      <c r="E7" s="19">
        <f>SUM(E3:E6)</f>
        <v>0</v>
      </c>
    </row>
    <row r="10" spans="1:9" ht="14">
      <c r="A10" s="17"/>
      <c r="B10" s="17"/>
      <c r="C10" s="18" t="s">
        <v>4</v>
      </c>
    </row>
    <row r="11" spans="1:9">
      <c r="A11" s="18" t="s">
        <v>9</v>
      </c>
      <c r="B11" s="18" t="s">
        <v>10</v>
      </c>
      <c r="C11" s="18" t="s">
        <v>11</v>
      </c>
      <c r="D11" s="19" t="s">
        <v>12</v>
      </c>
      <c r="E11" s="18" t="s">
        <v>13</v>
      </c>
      <c r="F11" s="19" t="s">
        <v>14</v>
      </c>
      <c r="G11" s="19" t="s">
        <v>15</v>
      </c>
      <c r="H11" s="19" t="s">
        <v>16</v>
      </c>
      <c r="I11" s="19" t="s">
        <v>17</v>
      </c>
    </row>
    <row r="12" spans="1:9" ht="31.5">
      <c r="A12" s="21">
        <v>1</v>
      </c>
      <c r="B12" s="21" t="s">
        <v>24</v>
      </c>
      <c r="C12" s="21" t="s">
        <v>25</v>
      </c>
      <c r="D12" s="22">
        <v>2</v>
      </c>
      <c r="E12" s="21" t="s">
        <v>26</v>
      </c>
      <c r="F12" s="22"/>
      <c r="G12" s="22"/>
      <c r="H12" s="22">
        <f t="shared" ref="H12" si="0">D12*F12</f>
        <v>0</v>
      </c>
      <c r="I12" s="22">
        <f t="shared" ref="I12" si="1">D12*G12</f>
        <v>0</v>
      </c>
    </row>
    <row r="13" spans="1:9" ht="42">
      <c r="A13" s="21">
        <v>2</v>
      </c>
      <c r="B13" s="21" t="s">
        <v>141</v>
      </c>
      <c r="C13" s="21" t="s">
        <v>105</v>
      </c>
      <c r="D13" s="22">
        <v>7</v>
      </c>
      <c r="E13" s="21" t="s">
        <v>26</v>
      </c>
      <c r="F13" s="22"/>
      <c r="G13" s="22"/>
      <c r="H13" s="22">
        <f t="shared" ref="H13" si="2">D13*F13</f>
        <v>0</v>
      </c>
      <c r="I13" s="22">
        <f t="shared" ref="I13" si="3">D13*G13</f>
        <v>0</v>
      </c>
    </row>
    <row r="14" spans="1:9" ht="23">
      <c r="A14" s="17"/>
      <c r="B14" s="17"/>
      <c r="C14" s="21" t="s">
        <v>142</v>
      </c>
    </row>
    <row r="15" spans="1:9" ht="31.5">
      <c r="A15" s="21">
        <v>3</v>
      </c>
      <c r="B15" s="21" t="s">
        <v>107</v>
      </c>
      <c r="C15" s="21" t="s">
        <v>108</v>
      </c>
      <c r="D15" s="22">
        <v>4</v>
      </c>
      <c r="E15" s="21" t="s">
        <v>26</v>
      </c>
      <c r="F15" s="22"/>
      <c r="G15" s="22"/>
      <c r="H15" s="22">
        <f t="shared" ref="H15" si="4">D15*F15</f>
        <v>0</v>
      </c>
      <c r="I15" s="22">
        <f t="shared" ref="I15" si="5">D15*G15</f>
        <v>0</v>
      </c>
    </row>
    <row r="16" spans="1:9" ht="14">
      <c r="A16" s="17"/>
      <c r="B16" s="17"/>
      <c r="C16" s="21" t="s">
        <v>109</v>
      </c>
    </row>
    <row r="17" spans="1:9" ht="31.5">
      <c r="A17" s="21">
        <v>4</v>
      </c>
      <c r="B17" s="21" t="s">
        <v>143</v>
      </c>
      <c r="C17" s="21" t="s">
        <v>144</v>
      </c>
      <c r="D17" s="22">
        <v>1.2</v>
      </c>
      <c r="E17" s="21" t="s">
        <v>26</v>
      </c>
      <c r="F17" s="22"/>
      <c r="G17" s="22"/>
      <c r="H17" s="22">
        <f t="shared" ref="H17" si="6">D17*F17</f>
        <v>0</v>
      </c>
      <c r="I17" s="22">
        <f t="shared" ref="I17" si="7">D17*G17</f>
        <v>0</v>
      </c>
    </row>
    <row r="18" spans="1:9" ht="42">
      <c r="A18" s="21">
        <v>5</v>
      </c>
      <c r="B18" s="21" t="s">
        <v>145</v>
      </c>
      <c r="C18" s="21" t="s">
        <v>146</v>
      </c>
      <c r="D18" s="22">
        <v>0.5</v>
      </c>
      <c r="E18" s="21" t="s">
        <v>26</v>
      </c>
      <c r="F18" s="22"/>
      <c r="G18" s="22"/>
      <c r="H18" s="22">
        <f t="shared" ref="H18" si="8">D18*F18</f>
        <v>0</v>
      </c>
      <c r="I18" s="22">
        <f t="shared" ref="I18" si="9">D18*G18</f>
        <v>0</v>
      </c>
    </row>
    <row r="19" spans="1:9" ht="14">
      <c r="A19" s="17"/>
      <c r="B19" s="17"/>
      <c r="C19" s="21" t="s">
        <v>147</v>
      </c>
    </row>
    <row r="20" spans="1:9" ht="21">
      <c r="A20" s="21">
        <v>6</v>
      </c>
      <c r="B20" s="21" t="s">
        <v>148</v>
      </c>
      <c r="C20" s="21" t="s">
        <v>149</v>
      </c>
      <c r="D20" s="22">
        <v>4</v>
      </c>
      <c r="E20" s="21" t="s">
        <v>26</v>
      </c>
      <c r="F20" s="22"/>
      <c r="G20" s="22"/>
      <c r="H20" s="22">
        <f t="shared" ref="H20" si="10">D20*F20</f>
        <v>0</v>
      </c>
      <c r="I20" s="22">
        <f t="shared" ref="I20" si="11">D20*G20</f>
        <v>0</v>
      </c>
    </row>
    <row r="21" spans="1:9" ht="21">
      <c r="A21" s="21">
        <v>7</v>
      </c>
      <c r="B21" s="21" t="s">
        <v>112</v>
      </c>
      <c r="C21" s="21" t="s">
        <v>113</v>
      </c>
      <c r="D21" s="22">
        <v>1.7</v>
      </c>
      <c r="E21" s="21" t="s">
        <v>26</v>
      </c>
      <c r="F21" s="22"/>
      <c r="G21" s="22"/>
      <c r="H21" s="22">
        <f t="shared" ref="H21" si="12">D21*F21</f>
        <v>0</v>
      </c>
      <c r="I21" s="22">
        <f t="shared" ref="I21" si="13">D21*G21</f>
        <v>0</v>
      </c>
    </row>
    <row r="22" spans="1:9" ht="31.5">
      <c r="A22" s="21">
        <v>8</v>
      </c>
      <c r="B22" s="21" t="s">
        <v>41</v>
      </c>
      <c r="C22" s="21" t="s">
        <v>150</v>
      </c>
      <c r="D22" s="22">
        <v>3</v>
      </c>
      <c r="E22" s="21" t="s">
        <v>26</v>
      </c>
      <c r="F22" s="22"/>
      <c r="G22" s="22"/>
      <c r="H22" s="22">
        <f t="shared" ref="H22" si="14">D22*F22</f>
        <v>0</v>
      </c>
      <c r="I22" s="22">
        <f t="shared" ref="I22" si="15">D22*G22</f>
        <v>0</v>
      </c>
    </row>
    <row r="23" spans="1:9" ht="14">
      <c r="A23" s="17"/>
      <c r="B23" s="17"/>
      <c r="C23" s="18" t="s">
        <v>23</v>
      </c>
      <c r="D23" s="17"/>
      <c r="E23" s="17"/>
      <c r="F23" s="17"/>
      <c r="G23" s="17"/>
      <c r="H23" s="19">
        <f>SUM(H12:H22)</f>
        <v>0</v>
      </c>
      <c r="I23" s="19">
        <f>SUM(I12:I22)</f>
        <v>0</v>
      </c>
    </row>
    <row r="25" spans="1:9" ht="14">
      <c r="A25" s="17"/>
      <c r="B25" s="17"/>
      <c r="C25" s="18" t="s">
        <v>6</v>
      </c>
    </row>
    <row r="26" spans="1:9">
      <c r="A26" s="18" t="s">
        <v>9</v>
      </c>
      <c r="B26" s="18" t="s">
        <v>10</v>
      </c>
      <c r="C26" s="18" t="s">
        <v>11</v>
      </c>
      <c r="D26" s="19" t="s">
        <v>12</v>
      </c>
      <c r="E26" s="18" t="s">
        <v>13</v>
      </c>
      <c r="F26" s="19" t="s">
        <v>14</v>
      </c>
      <c r="G26" s="19" t="s">
        <v>15</v>
      </c>
      <c r="H26" s="19" t="s">
        <v>16</v>
      </c>
      <c r="I26" s="19" t="s">
        <v>17</v>
      </c>
    </row>
    <row r="27" spans="1:9" ht="31.5">
      <c r="A27" s="21">
        <v>1</v>
      </c>
      <c r="B27" s="21" t="s">
        <v>45</v>
      </c>
      <c r="C27" s="21" t="s">
        <v>46</v>
      </c>
      <c r="D27" s="22">
        <v>7.0000000000000007E-2</v>
      </c>
      <c r="E27" s="21" t="s">
        <v>47</v>
      </c>
      <c r="F27" s="22"/>
      <c r="G27" s="22"/>
      <c r="H27" s="22">
        <f t="shared" ref="H27" si="16">D27*F27</f>
        <v>0</v>
      </c>
      <c r="I27" s="22">
        <f t="shared" ref="I27" si="17">D27*G27</f>
        <v>0</v>
      </c>
    </row>
    <row r="28" spans="1:9" ht="14">
      <c r="A28" s="17"/>
      <c r="B28" s="17"/>
      <c r="C28" s="21" t="s">
        <v>48</v>
      </c>
    </row>
    <row r="29" spans="1:9" ht="31.5">
      <c r="A29" s="21">
        <v>2</v>
      </c>
      <c r="B29" s="21" t="s">
        <v>118</v>
      </c>
      <c r="C29" s="21" t="s">
        <v>119</v>
      </c>
      <c r="D29" s="22">
        <v>17</v>
      </c>
      <c r="E29" s="21" t="s">
        <v>20</v>
      </c>
      <c r="F29" s="22"/>
      <c r="G29" s="22"/>
      <c r="H29" s="22">
        <f t="shared" ref="H29" si="18">D29*F29</f>
        <v>0</v>
      </c>
      <c r="I29" s="22">
        <f t="shared" ref="I29" si="19">D29*G29</f>
        <v>0</v>
      </c>
    </row>
    <row r="30" spans="1:9" ht="14">
      <c r="A30" s="17"/>
      <c r="B30" s="17"/>
      <c r="C30" s="21" t="s">
        <v>120</v>
      </c>
    </row>
    <row r="31" spans="1:9" ht="14">
      <c r="A31" s="17"/>
      <c r="B31" s="17"/>
      <c r="C31" s="18" t="s">
        <v>23</v>
      </c>
      <c r="D31" s="17"/>
      <c r="E31" s="17"/>
      <c r="F31" s="17"/>
      <c r="G31" s="17"/>
      <c r="H31" s="19">
        <f>SUM(H27:H30)</f>
        <v>0</v>
      </c>
      <c r="I31" s="19">
        <f>SUM(I27:I30)</f>
        <v>0</v>
      </c>
    </row>
    <row r="33" spans="1:9" ht="14">
      <c r="A33" s="17"/>
      <c r="B33" s="17"/>
      <c r="C33" s="18" t="s">
        <v>7</v>
      </c>
    </row>
    <row r="34" spans="1:9">
      <c r="A34" s="18" t="s">
        <v>9</v>
      </c>
      <c r="B34" s="18" t="s">
        <v>10</v>
      </c>
      <c r="C34" s="18" t="s">
        <v>11</v>
      </c>
      <c r="D34" s="19" t="s">
        <v>12</v>
      </c>
      <c r="E34" s="18" t="s">
        <v>13</v>
      </c>
      <c r="F34" s="19" t="s">
        <v>14</v>
      </c>
      <c r="G34" s="19" t="s">
        <v>15</v>
      </c>
      <c r="H34" s="19" t="s">
        <v>16</v>
      </c>
      <c r="I34" s="19" t="s">
        <v>17</v>
      </c>
    </row>
    <row r="35" spans="1:9" ht="31.5">
      <c r="A35" s="21">
        <v>1</v>
      </c>
      <c r="B35" s="21" t="s">
        <v>80</v>
      </c>
      <c r="C35" s="21" t="s">
        <v>81</v>
      </c>
      <c r="D35" s="22">
        <v>2</v>
      </c>
      <c r="E35" s="21" t="s">
        <v>20</v>
      </c>
      <c r="F35" s="22"/>
      <c r="G35" s="22"/>
      <c r="H35" s="22">
        <f t="shared" ref="H35:H36" si="20">D35*F35</f>
        <v>0</v>
      </c>
      <c r="I35" s="22">
        <f t="shared" ref="I35:I36" si="21">D35*G35</f>
        <v>0</v>
      </c>
    </row>
    <row r="36" spans="1:9" ht="31.5">
      <c r="A36" s="21">
        <v>2</v>
      </c>
      <c r="B36" s="21" t="s">
        <v>82</v>
      </c>
      <c r="C36" s="21" t="s">
        <v>83</v>
      </c>
      <c r="D36" s="22">
        <v>2</v>
      </c>
      <c r="E36" s="21" t="s">
        <v>20</v>
      </c>
      <c r="F36" s="22"/>
      <c r="G36" s="22"/>
      <c r="H36" s="22">
        <f t="shared" si="20"/>
        <v>0</v>
      </c>
      <c r="I36" s="22">
        <f t="shared" si="21"/>
        <v>0</v>
      </c>
    </row>
    <row r="37" spans="1:9" ht="14">
      <c r="A37" s="17"/>
      <c r="B37" s="17"/>
      <c r="C37" s="21" t="s">
        <v>84</v>
      </c>
    </row>
    <row r="38" spans="1:9" ht="14">
      <c r="A38" s="17"/>
      <c r="B38" s="17"/>
      <c r="C38" s="18" t="s">
        <v>23</v>
      </c>
      <c r="D38" s="17"/>
      <c r="E38" s="17"/>
      <c r="F38" s="17"/>
      <c r="G38" s="17"/>
      <c r="H38" s="19">
        <f>SUM(H35:H37)</f>
        <v>0</v>
      </c>
      <c r="I38" s="19">
        <f>SUM(I35:I37)</f>
        <v>0</v>
      </c>
    </row>
    <row r="40" spans="1:9" ht="14">
      <c r="A40" s="17"/>
      <c r="B40" s="17"/>
      <c r="C40" s="18" t="s">
        <v>140</v>
      </c>
    </row>
    <row r="41" spans="1:9">
      <c r="A41" s="18" t="s">
        <v>9</v>
      </c>
      <c r="B41" s="18" t="s">
        <v>10</v>
      </c>
      <c r="C41" s="18" t="s">
        <v>11</v>
      </c>
      <c r="D41" s="19" t="s">
        <v>12</v>
      </c>
      <c r="E41" s="18" t="s">
        <v>13</v>
      </c>
      <c r="F41" s="19" t="s">
        <v>14</v>
      </c>
      <c r="G41" s="19" t="s">
        <v>15</v>
      </c>
      <c r="H41" s="19" t="s">
        <v>16</v>
      </c>
      <c r="I41" s="19" t="s">
        <v>17</v>
      </c>
    </row>
    <row r="42" spans="1:9" ht="44">
      <c r="A42" s="21">
        <v>1</v>
      </c>
      <c r="B42" s="21" t="s">
        <v>151</v>
      </c>
      <c r="C42" s="21" t="s">
        <v>152</v>
      </c>
      <c r="D42" s="22">
        <v>1.4</v>
      </c>
      <c r="E42" s="21" t="s">
        <v>26</v>
      </c>
      <c r="F42" s="22"/>
      <c r="G42" s="22"/>
      <c r="H42" s="22">
        <f t="shared" ref="H42" si="22">D42*F42</f>
        <v>0</v>
      </c>
      <c r="I42" s="22">
        <f t="shared" ref="I42" si="23">D42*G42</f>
        <v>0</v>
      </c>
    </row>
    <row r="43" spans="1:9" ht="14">
      <c r="A43" s="17"/>
      <c r="B43" s="17"/>
      <c r="C43" s="21" t="s">
        <v>153</v>
      </c>
    </row>
    <row r="44" spans="1:9" ht="44">
      <c r="A44" s="21">
        <v>2</v>
      </c>
      <c r="B44" s="21" t="s">
        <v>154</v>
      </c>
      <c r="C44" s="21" t="s">
        <v>155</v>
      </c>
      <c r="D44" s="22">
        <v>0.12</v>
      </c>
      <c r="E44" s="21" t="s">
        <v>26</v>
      </c>
      <c r="F44" s="22"/>
      <c r="G44" s="22"/>
      <c r="H44" s="22">
        <f t="shared" ref="H44" si="24">D44*F44</f>
        <v>0</v>
      </c>
      <c r="I44" s="22">
        <f t="shared" ref="I44" si="25">D44*G44</f>
        <v>0</v>
      </c>
    </row>
    <row r="45" spans="1:9" ht="14">
      <c r="A45" s="17"/>
      <c r="B45" s="17"/>
      <c r="C45" s="21" t="s">
        <v>156</v>
      </c>
    </row>
    <row r="46" spans="1:9" ht="21">
      <c r="A46" s="21">
        <v>3</v>
      </c>
      <c r="B46" s="21" t="s">
        <v>157</v>
      </c>
      <c r="C46" s="21" t="s">
        <v>158</v>
      </c>
      <c r="D46" s="22">
        <v>9</v>
      </c>
      <c r="E46" s="21" t="s">
        <v>20</v>
      </c>
      <c r="F46" s="22"/>
      <c r="G46" s="22"/>
      <c r="H46" s="22">
        <f t="shared" ref="H46:H48" si="26">D46*F46</f>
        <v>0</v>
      </c>
      <c r="I46" s="22">
        <f t="shared" ref="I46:I48" si="27">D46*G46</f>
        <v>0</v>
      </c>
    </row>
    <row r="47" spans="1:9" ht="31.5">
      <c r="A47" s="21">
        <v>4</v>
      </c>
      <c r="B47" s="21" t="s">
        <v>159</v>
      </c>
      <c r="C47" s="21" t="s">
        <v>160</v>
      </c>
      <c r="D47" s="22">
        <v>2</v>
      </c>
      <c r="E47" s="21" t="s">
        <v>65</v>
      </c>
      <c r="F47" s="22"/>
      <c r="G47" s="22"/>
      <c r="H47" s="22">
        <f t="shared" si="26"/>
        <v>0</v>
      </c>
      <c r="I47" s="22">
        <f t="shared" si="27"/>
        <v>0</v>
      </c>
    </row>
    <row r="48" spans="1:9" ht="31.5">
      <c r="A48" s="21">
        <v>5</v>
      </c>
      <c r="B48" s="21" t="s">
        <v>161</v>
      </c>
      <c r="C48" s="21" t="s">
        <v>162</v>
      </c>
      <c r="D48" s="22">
        <v>1</v>
      </c>
      <c r="E48" s="21" t="s">
        <v>65</v>
      </c>
      <c r="F48" s="22"/>
      <c r="G48" s="22"/>
      <c r="H48" s="22">
        <f t="shared" si="26"/>
        <v>0</v>
      </c>
      <c r="I48" s="22">
        <f t="shared" si="27"/>
        <v>0</v>
      </c>
    </row>
    <row r="49" spans="1:9" ht="14">
      <c r="A49" s="17"/>
      <c r="B49" s="17"/>
      <c r="C49" s="18" t="s">
        <v>23</v>
      </c>
      <c r="D49" s="17"/>
      <c r="E49" s="17"/>
      <c r="F49" s="17"/>
      <c r="G49" s="17"/>
      <c r="H49" s="19">
        <f>SUM(H42:H48)</f>
        <v>0</v>
      </c>
      <c r="I49" s="19">
        <f>SUM(I42:I48)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69"/>
  <sheetViews>
    <sheetView tabSelected="1" workbookViewId="0">
      <selection activeCell="H13" sqref="H13:I13"/>
    </sheetView>
  </sheetViews>
  <sheetFormatPr defaultColWidth="9.1796875" defaultRowHeight="10.5"/>
  <cols>
    <col min="1" max="1" width="4" style="20" bestFit="1" customWidth="1"/>
    <col min="2" max="2" width="16.54296875" style="20" bestFit="1" customWidth="1"/>
    <col min="3" max="3" width="36.54296875" style="20" bestFit="1" customWidth="1"/>
    <col min="4" max="4" width="11.81640625" style="20" bestFit="1" customWidth="1"/>
    <col min="5" max="5" width="9.453125" style="20" bestFit="1" customWidth="1"/>
    <col min="6" max="6" width="12.7265625" style="20" bestFit="1" customWidth="1"/>
    <col min="7" max="7" width="10.26953125" style="20" bestFit="1" customWidth="1"/>
    <col min="8" max="8" width="12.7265625" style="20" bestFit="1" customWidth="1"/>
    <col min="9" max="9" width="10.26953125" style="20" bestFit="1" customWidth="1"/>
    <col min="10" max="16384" width="9.1796875" style="20"/>
  </cols>
  <sheetData>
    <row r="1" spans="1:9" s="23" customFormat="1" ht="17.5">
      <c r="B1" s="23" t="s">
        <v>196</v>
      </c>
    </row>
    <row r="2" spans="1:9" ht="14">
      <c r="A2" s="17"/>
      <c r="B2" s="17"/>
      <c r="C2" s="18" t="s">
        <v>0</v>
      </c>
      <c r="D2" s="19" t="s">
        <v>1</v>
      </c>
      <c r="E2" s="19" t="s">
        <v>2</v>
      </c>
    </row>
    <row r="3" spans="1:9" ht="14">
      <c r="A3" s="17"/>
      <c r="B3" s="17"/>
      <c r="C3" s="21" t="s">
        <v>3</v>
      </c>
      <c r="D3" s="22">
        <f>H20</f>
        <v>0</v>
      </c>
      <c r="E3" s="22">
        <f>I20</f>
        <v>0</v>
      </c>
    </row>
    <row r="4" spans="1:9" ht="14">
      <c r="A4" s="17"/>
      <c r="B4" s="17"/>
      <c r="C4" s="21" t="s">
        <v>4</v>
      </c>
      <c r="D4" s="22">
        <f>H34</f>
        <v>0</v>
      </c>
      <c r="E4" s="22">
        <f>I34</f>
        <v>0</v>
      </c>
    </row>
    <row r="5" spans="1:9" ht="14">
      <c r="A5" s="17"/>
      <c r="B5" s="17"/>
      <c r="C5" s="21" t="s">
        <v>6</v>
      </c>
      <c r="D5" s="22">
        <f>H57</f>
        <v>0</v>
      </c>
      <c r="E5" s="22">
        <f>I57</f>
        <v>0</v>
      </c>
    </row>
    <row r="6" spans="1:9" ht="14">
      <c r="A6" s="17"/>
      <c r="B6" s="17"/>
      <c r="C6" s="21" t="s">
        <v>7</v>
      </c>
      <c r="D6" s="22">
        <f>H64</f>
        <v>0</v>
      </c>
      <c r="E6" s="22">
        <f>I64</f>
        <v>0</v>
      </c>
    </row>
    <row r="7" spans="1:9" ht="14">
      <c r="A7" s="17"/>
      <c r="B7" s="17"/>
      <c r="C7" s="21" t="s">
        <v>164</v>
      </c>
      <c r="D7" s="22">
        <f>H69</f>
        <v>0</v>
      </c>
      <c r="E7" s="22">
        <f>I69</f>
        <v>0</v>
      </c>
    </row>
    <row r="8" spans="1:9" ht="14">
      <c r="A8" s="17"/>
      <c r="B8" s="17"/>
      <c r="C8" s="18" t="s">
        <v>8</v>
      </c>
      <c r="D8" s="19">
        <f>SUM(D3:D7)</f>
        <v>0</v>
      </c>
      <c r="E8" s="19">
        <f>SUM(E3:E7)</f>
        <v>0</v>
      </c>
    </row>
    <row r="11" spans="1:9" ht="14">
      <c r="A11" s="17"/>
      <c r="B11" s="17"/>
      <c r="C11" s="18" t="s">
        <v>3</v>
      </c>
    </row>
    <row r="12" spans="1:9">
      <c r="A12" s="18" t="s">
        <v>9</v>
      </c>
      <c r="B12" s="18" t="s">
        <v>10</v>
      </c>
      <c r="C12" s="18" t="s">
        <v>11</v>
      </c>
      <c r="D12" s="19" t="s">
        <v>12</v>
      </c>
      <c r="E12" s="18" t="s">
        <v>13</v>
      </c>
      <c r="F12" s="19" t="s">
        <v>14</v>
      </c>
      <c r="G12" s="19" t="s">
        <v>15</v>
      </c>
      <c r="H12" s="19" t="s">
        <v>16</v>
      </c>
      <c r="I12" s="19" t="s">
        <v>17</v>
      </c>
    </row>
    <row r="13" spans="1:9" ht="21">
      <c r="A13" s="21">
        <v>1</v>
      </c>
      <c r="B13" s="21" t="s">
        <v>18</v>
      </c>
      <c r="C13" s="21" t="s">
        <v>19</v>
      </c>
      <c r="D13" s="22">
        <v>40</v>
      </c>
      <c r="E13" s="21" t="s">
        <v>20</v>
      </c>
      <c r="F13" s="22"/>
      <c r="G13" s="22"/>
      <c r="H13" s="22">
        <f t="shared" ref="H13:H18" si="0">D13*F13</f>
        <v>0</v>
      </c>
      <c r="I13" s="22">
        <f t="shared" ref="I13:I18" si="1">D13*G13</f>
        <v>0</v>
      </c>
    </row>
    <row r="14" spans="1:9" ht="21">
      <c r="A14" s="21">
        <v>2</v>
      </c>
      <c r="B14" s="21" t="s">
        <v>21</v>
      </c>
      <c r="C14" s="21" t="s">
        <v>22</v>
      </c>
      <c r="D14" s="22">
        <v>20</v>
      </c>
      <c r="E14" s="21" t="s">
        <v>20</v>
      </c>
      <c r="F14" s="22"/>
      <c r="G14" s="22"/>
      <c r="H14" s="22">
        <f t="shared" si="0"/>
        <v>0</v>
      </c>
      <c r="I14" s="22">
        <f t="shared" si="1"/>
        <v>0</v>
      </c>
    </row>
    <row r="15" spans="1:9" ht="21">
      <c r="A15" s="21">
        <v>3</v>
      </c>
      <c r="B15" s="21" t="s">
        <v>165</v>
      </c>
      <c r="C15" s="21" t="s">
        <v>166</v>
      </c>
      <c r="D15" s="22">
        <v>18</v>
      </c>
      <c r="E15" s="21" t="s">
        <v>20</v>
      </c>
      <c r="F15" s="22"/>
      <c r="G15" s="22"/>
      <c r="H15" s="22">
        <f t="shared" si="0"/>
        <v>0</v>
      </c>
      <c r="I15" s="22">
        <f t="shared" si="1"/>
        <v>0</v>
      </c>
    </row>
    <row r="16" spans="1:9" ht="21">
      <c r="A16" s="21">
        <v>4</v>
      </c>
      <c r="B16" s="21" t="s">
        <v>167</v>
      </c>
      <c r="C16" s="21" t="s">
        <v>168</v>
      </c>
      <c r="D16" s="22">
        <v>5</v>
      </c>
      <c r="E16" s="21" t="s">
        <v>20</v>
      </c>
      <c r="F16" s="22"/>
      <c r="G16" s="22"/>
      <c r="H16" s="22">
        <f t="shared" si="0"/>
        <v>0</v>
      </c>
      <c r="I16" s="22">
        <f t="shared" si="1"/>
        <v>0</v>
      </c>
    </row>
    <row r="17" spans="1:9" ht="31.5">
      <c r="A17" s="21">
        <v>5</v>
      </c>
      <c r="B17" s="21" t="s">
        <v>169</v>
      </c>
      <c r="C17" s="21" t="s">
        <v>170</v>
      </c>
      <c r="D17" s="22">
        <v>160</v>
      </c>
      <c r="E17" s="21" t="s">
        <v>20</v>
      </c>
      <c r="F17" s="22"/>
      <c r="G17" s="22"/>
      <c r="H17" s="22">
        <f t="shared" si="0"/>
        <v>0</v>
      </c>
      <c r="I17" s="22">
        <f t="shared" si="1"/>
        <v>0</v>
      </c>
    </row>
    <row r="18" spans="1:9" ht="31.5">
      <c r="A18" s="21">
        <v>6</v>
      </c>
      <c r="B18" s="21" t="s">
        <v>171</v>
      </c>
      <c r="C18" s="21" t="s">
        <v>172</v>
      </c>
      <c r="D18" s="22">
        <v>160</v>
      </c>
      <c r="E18" s="21" t="s">
        <v>20</v>
      </c>
      <c r="F18" s="22"/>
      <c r="G18" s="22"/>
      <c r="H18" s="22">
        <f t="shared" si="0"/>
        <v>0</v>
      </c>
      <c r="I18" s="22">
        <f t="shared" si="1"/>
        <v>0</v>
      </c>
    </row>
    <row r="19" spans="1:9" ht="14">
      <c r="A19" s="17"/>
      <c r="B19" s="17"/>
      <c r="C19" s="21" t="s">
        <v>173</v>
      </c>
    </row>
    <row r="20" spans="1:9" ht="14">
      <c r="A20" s="17"/>
      <c r="B20" s="17"/>
      <c r="C20" s="18" t="s">
        <v>23</v>
      </c>
      <c r="D20" s="17"/>
      <c r="E20" s="17"/>
      <c r="F20" s="17"/>
      <c r="G20" s="17"/>
      <c r="H20" s="19">
        <f>SUM(H13:H19)</f>
        <v>0</v>
      </c>
      <c r="I20" s="19">
        <f>SUM(I13:I19)</f>
        <v>0</v>
      </c>
    </row>
    <row r="22" spans="1:9" ht="14">
      <c r="A22" s="17"/>
      <c r="B22" s="17"/>
      <c r="C22" s="18" t="s">
        <v>4</v>
      </c>
    </row>
    <row r="23" spans="1:9">
      <c r="A23" s="18" t="s">
        <v>9</v>
      </c>
      <c r="B23" s="18" t="s">
        <v>10</v>
      </c>
      <c r="C23" s="18" t="s">
        <v>11</v>
      </c>
      <c r="D23" s="19" t="s">
        <v>12</v>
      </c>
      <c r="E23" s="18" t="s">
        <v>13</v>
      </c>
      <c r="F23" s="19" t="s">
        <v>14</v>
      </c>
      <c r="G23" s="19" t="s">
        <v>15</v>
      </c>
      <c r="H23" s="19" t="s">
        <v>16</v>
      </c>
      <c r="I23" s="19" t="s">
        <v>17</v>
      </c>
    </row>
    <row r="24" spans="1:9" ht="31.5">
      <c r="A24" s="21">
        <v>1</v>
      </c>
      <c r="B24" s="21" t="s">
        <v>24</v>
      </c>
      <c r="C24" s="21" t="s">
        <v>25</v>
      </c>
      <c r="D24" s="22">
        <v>44</v>
      </c>
      <c r="E24" s="21" t="s">
        <v>26</v>
      </c>
      <c r="F24" s="22"/>
      <c r="G24" s="22"/>
      <c r="H24" s="22">
        <f>D24*F24</f>
        <v>0</v>
      </c>
      <c r="I24" s="22">
        <f>D24*G24</f>
        <v>0</v>
      </c>
    </row>
    <row r="25" spans="1:9" ht="33.5">
      <c r="A25" s="21">
        <v>2</v>
      </c>
      <c r="B25" s="21" t="s">
        <v>174</v>
      </c>
      <c r="C25" s="21" t="s">
        <v>175</v>
      </c>
      <c r="D25" s="22">
        <v>720</v>
      </c>
      <c r="E25" s="21" t="s">
        <v>26</v>
      </c>
      <c r="F25" s="22"/>
      <c r="G25" s="22"/>
      <c r="H25" s="22">
        <f>D25*F25</f>
        <v>0</v>
      </c>
      <c r="I25" s="22">
        <f>D25*G25</f>
        <v>0</v>
      </c>
    </row>
    <row r="26" spans="1:9" ht="14">
      <c r="A26" s="17"/>
      <c r="B26" s="17"/>
      <c r="C26" s="21" t="s">
        <v>176</v>
      </c>
    </row>
    <row r="27" spans="1:9" ht="31.5">
      <c r="A27" s="21">
        <v>3</v>
      </c>
      <c r="B27" s="21" t="s">
        <v>30</v>
      </c>
      <c r="C27" s="21" t="s">
        <v>31</v>
      </c>
      <c r="D27" s="22">
        <v>330</v>
      </c>
      <c r="E27" s="21" t="s">
        <v>26</v>
      </c>
      <c r="F27" s="22"/>
      <c r="G27" s="22"/>
      <c r="H27" s="22">
        <f>D27*F27</f>
        <v>0</v>
      </c>
      <c r="I27" s="22">
        <f>D27*G27</f>
        <v>0</v>
      </c>
    </row>
    <row r="28" spans="1:9" ht="14">
      <c r="A28" s="17"/>
      <c r="B28" s="17"/>
      <c r="C28" s="21" t="s">
        <v>32</v>
      </c>
    </row>
    <row r="29" spans="1:9" ht="31.5">
      <c r="A29" s="21">
        <v>4</v>
      </c>
      <c r="B29" s="21" t="s">
        <v>33</v>
      </c>
      <c r="C29" s="21" t="s">
        <v>34</v>
      </c>
      <c r="D29" s="22">
        <v>46</v>
      </c>
      <c r="E29" s="21" t="s">
        <v>26</v>
      </c>
      <c r="F29" s="22"/>
      <c r="G29" s="22"/>
      <c r="H29" s="22">
        <f>D29*F29</f>
        <v>0</v>
      </c>
      <c r="I29" s="22">
        <f>D29*G29</f>
        <v>0</v>
      </c>
    </row>
    <row r="30" spans="1:9" ht="21">
      <c r="A30" s="21">
        <v>5</v>
      </c>
      <c r="B30" s="21" t="s">
        <v>177</v>
      </c>
      <c r="C30" s="21" t="s">
        <v>178</v>
      </c>
      <c r="D30" s="22">
        <v>130</v>
      </c>
      <c r="E30" s="21" t="s">
        <v>20</v>
      </c>
      <c r="F30" s="22"/>
      <c r="G30" s="22"/>
      <c r="H30" s="22">
        <f>D30*F30</f>
        <v>0</v>
      </c>
      <c r="I30" s="22">
        <f>D30*G30</f>
        <v>0</v>
      </c>
    </row>
    <row r="31" spans="1:9" ht="21">
      <c r="A31" s="21">
        <v>6</v>
      </c>
      <c r="B31" s="21" t="s">
        <v>37</v>
      </c>
      <c r="C31" s="21" t="s">
        <v>38</v>
      </c>
      <c r="D31" s="22">
        <v>330</v>
      </c>
      <c r="E31" s="21" t="s">
        <v>26</v>
      </c>
      <c r="F31" s="22"/>
      <c r="G31" s="22"/>
      <c r="H31" s="22">
        <f>D31*F31</f>
        <v>0</v>
      </c>
      <c r="I31" s="22">
        <f>D31*G31</f>
        <v>0</v>
      </c>
    </row>
    <row r="32" spans="1:9" ht="21">
      <c r="A32" s="21">
        <v>7</v>
      </c>
      <c r="B32" s="21" t="s">
        <v>39</v>
      </c>
      <c r="C32" s="21" t="s">
        <v>40</v>
      </c>
      <c r="D32" s="22">
        <v>46</v>
      </c>
      <c r="E32" s="21" t="s">
        <v>26</v>
      </c>
      <c r="F32" s="22"/>
      <c r="G32" s="22"/>
      <c r="H32" s="22">
        <f>D32*F32</f>
        <v>0</v>
      </c>
      <c r="I32" s="22">
        <f>D32*G32</f>
        <v>0</v>
      </c>
    </row>
    <row r="33" spans="1:9" ht="31.5">
      <c r="A33" s="21">
        <v>8</v>
      </c>
      <c r="B33" s="21" t="s">
        <v>41</v>
      </c>
      <c r="C33" s="21" t="s">
        <v>179</v>
      </c>
      <c r="D33" s="22">
        <v>385</v>
      </c>
      <c r="E33" s="21" t="s">
        <v>26</v>
      </c>
      <c r="F33" s="22"/>
      <c r="G33" s="22"/>
      <c r="H33" s="22">
        <f>D33*F33</f>
        <v>0</v>
      </c>
      <c r="I33" s="22">
        <f>D33*G33</f>
        <v>0</v>
      </c>
    </row>
    <row r="34" spans="1:9" ht="14">
      <c r="A34" s="17"/>
      <c r="B34" s="17"/>
      <c r="C34" s="18" t="s">
        <v>23</v>
      </c>
      <c r="D34" s="17"/>
      <c r="E34" s="17"/>
      <c r="F34" s="17"/>
      <c r="G34" s="17"/>
      <c r="H34" s="19">
        <f>SUM(H24:H33)</f>
        <v>0</v>
      </c>
      <c r="I34" s="19">
        <f>SUM(I24:I33)</f>
        <v>0</v>
      </c>
    </row>
    <row r="36" spans="1:9" ht="14">
      <c r="A36" s="17"/>
      <c r="B36" s="17"/>
      <c r="C36" s="18" t="s">
        <v>6</v>
      </c>
    </row>
    <row r="37" spans="1:9">
      <c r="A37" s="18" t="s">
        <v>9</v>
      </c>
      <c r="B37" s="18" t="s">
        <v>10</v>
      </c>
      <c r="C37" s="18" t="s">
        <v>11</v>
      </c>
      <c r="D37" s="19" t="s">
        <v>12</v>
      </c>
      <c r="E37" s="18" t="s">
        <v>13</v>
      </c>
      <c r="F37" s="19" t="s">
        <v>14</v>
      </c>
      <c r="G37" s="19" t="s">
        <v>15</v>
      </c>
      <c r="H37" s="19" t="s">
        <v>16</v>
      </c>
      <c r="I37" s="19" t="s">
        <v>17</v>
      </c>
    </row>
    <row r="38" spans="1:9" ht="21">
      <c r="A38" s="21">
        <v>1</v>
      </c>
      <c r="B38" s="21" t="s">
        <v>43</v>
      </c>
      <c r="C38" s="21" t="s">
        <v>115</v>
      </c>
      <c r="D38" s="22">
        <v>5.8</v>
      </c>
      <c r="E38" s="21" t="s">
        <v>26</v>
      </c>
      <c r="F38" s="22"/>
      <c r="G38" s="22"/>
      <c r="H38" s="22">
        <f>D38*F38</f>
        <v>0</v>
      </c>
      <c r="I38" s="22">
        <f>D38*G38</f>
        <v>0</v>
      </c>
    </row>
    <row r="39" spans="1:9" ht="31.5">
      <c r="A39" s="21">
        <v>2</v>
      </c>
      <c r="B39" s="21" t="s">
        <v>180</v>
      </c>
      <c r="C39" s="21" t="s">
        <v>181</v>
      </c>
      <c r="D39" s="22">
        <v>0.03</v>
      </c>
      <c r="E39" s="21" t="s">
        <v>47</v>
      </c>
      <c r="F39" s="22"/>
      <c r="G39" s="22"/>
      <c r="H39" s="22">
        <f>D39*F39</f>
        <v>0</v>
      </c>
      <c r="I39" s="22">
        <f>D39*G39</f>
        <v>0</v>
      </c>
    </row>
    <row r="40" spans="1:9" ht="14">
      <c r="A40" s="17"/>
      <c r="B40" s="17"/>
      <c r="C40" s="21" t="s">
        <v>182</v>
      </c>
    </row>
    <row r="41" spans="1:9" ht="42">
      <c r="A41" s="21">
        <v>3</v>
      </c>
      <c r="B41" s="21" t="s">
        <v>49</v>
      </c>
      <c r="C41" s="21" t="s">
        <v>50</v>
      </c>
      <c r="D41" s="22">
        <v>6.2</v>
      </c>
      <c r="E41" s="21" t="s">
        <v>47</v>
      </c>
      <c r="F41" s="22"/>
      <c r="G41" s="22"/>
      <c r="H41" s="22">
        <f>D41*F41</f>
        <v>0</v>
      </c>
      <c r="I41" s="22">
        <f>D41*G41</f>
        <v>0</v>
      </c>
    </row>
    <row r="42" spans="1:9" ht="14">
      <c r="A42" s="17"/>
      <c r="B42" s="17"/>
      <c r="C42" s="21" t="s">
        <v>51</v>
      </c>
    </row>
    <row r="43" spans="1:9" ht="42">
      <c r="A43" s="21">
        <v>4</v>
      </c>
      <c r="B43" s="21" t="s">
        <v>52</v>
      </c>
      <c r="C43" s="21" t="s">
        <v>183</v>
      </c>
      <c r="D43" s="22">
        <v>3.83</v>
      </c>
      <c r="E43" s="21" t="s">
        <v>47</v>
      </c>
      <c r="F43" s="22"/>
      <c r="G43" s="22"/>
      <c r="H43" s="22">
        <f>D43*F43</f>
        <v>0</v>
      </c>
      <c r="I43" s="22">
        <f>D43*G43</f>
        <v>0</v>
      </c>
    </row>
    <row r="44" spans="1:9" ht="31.5">
      <c r="A44" s="21">
        <v>5</v>
      </c>
      <c r="B44" s="21" t="s">
        <v>184</v>
      </c>
      <c r="C44" s="21" t="s">
        <v>185</v>
      </c>
      <c r="D44" s="22">
        <v>492</v>
      </c>
      <c r="E44" s="21" t="s">
        <v>20</v>
      </c>
      <c r="F44" s="22"/>
      <c r="G44" s="22"/>
      <c r="H44" s="22">
        <f>D44*F44</f>
        <v>0</v>
      </c>
      <c r="I44" s="22">
        <f>D44*G44</f>
        <v>0</v>
      </c>
    </row>
    <row r="45" spans="1:9" ht="31.5">
      <c r="A45" s="21">
        <v>6</v>
      </c>
      <c r="B45" s="21" t="s">
        <v>186</v>
      </c>
      <c r="C45" s="21" t="s">
        <v>58</v>
      </c>
      <c r="D45" s="22">
        <v>4.3</v>
      </c>
      <c r="E45" s="21" t="s">
        <v>26</v>
      </c>
      <c r="F45" s="22"/>
      <c r="G45" s="22"/>
      <c r="H45" s="22">
        <f>D45*F45</f>
        <v>0</v>
      </c>
      <c r="I45" s="22">
        <f>D45*G45</f>
        <v>0</v>
      </c>
    </row>
    <row r="46" spans="1:9" ht="21">
      <c r="A46" s="17"/>
      <c r="B46" s="17"/>
      <c r="C46" s="21" t="s">
        <v>187</v>
      </c>
    </row>
    <row r="47" spans="1:9" ht="31.5">
      <c r="A47" s="21">
        <v>7</v>
      </c>
      <c r="B47" s="21" t="s">
        <v>57</v>
      </c>
      <c r="C47" s="21" t="s">
        <v>58</v>
      </c>
      <c r="D47" s="22">
        <v>56.4</v>
      </c>
      <c r="E47" s="21" t="s">
        <v>26</v>
      </c>
      <c r="F47" s="22"/>
      <c r="G47" s="22"/>
      <c r="H47" s="22">
        <f>D47*F47</f>
        <v>0</v>
      </c>
      <c r="I47" s="22">
        <f>D47*G47</f>
        <v>0</v>
      </c>
    </row>
    <row r="48" spans="1:9" ht="21">
      <c r="A48" s="17"/>
      <c r="B48" s="17"/>
      <c r="C48" s="21" t="s">
        <v>188</v>
      </c>
    </row>
    <row r="49" spans="1:9" ht="31.5">
      <c r="A49" s="21">
        <v>8</v>
      </c>
      <c r="B49" s="21" t="s">
        <v>60</v>
      </c>
      <c r="C49" s="21" t="s">
        <v>61</v>
      </c>
      <c r="D49" s="22">
        <v>38.9</v>
      </c>
      <c r="E49" s="21" t="s">
        <v>26</v>
      </c>
      <c r="F49" s="22"/>
      <c r="G49" s="22"/>
      <c r="H49" s="22">
        <f>D49*F49</f>
        <v>0</v>
      </c>
      <c r="I49" s="22">
        <f>D49*G49</f>
        <v>0</v>
      </c>
    </row>
    <row r="50" spans="1:9" ht="31.5">
      <c r="A50" s="17"/>
      <c r="B50" s="17"/>
      <c r="C50" s="21" t="s">
        <v>189</v>
      </c>
    </row>
    <row r="51" spans="1:9" ht="21">
      <c r="A51" s="21">
        <v>9</v>
      </c>
      <c r="B51" s="21" t="s">
        <v>66</v>
      </c>
      <c r="C51" s="21" t="s">
        <v>67</v>
      </c>
      <c r="D51" s="22">
        <v>94</v>
      </c>
      <c r="E51" s="21" t="s">
        <v>68</v>
      </c>
      <c r="F51" s="22"/>
      <c r="G51" s="22"/>
      <c r="H51" s="22">
        <f>D51*F51</f>
        <v>0</v>
      </c>
      <c r="I51" s="22">
        <f>D51*G51</f>
        <v>0</v>
      </c>
    </row>
    <row r="52" spans="1:9">
      <c r="A52" s="21">
        <v>10</v>
      </c>
      <c r="B52" s="21" t="s">
        <v>69</v>
      </c>
      <c r="C52" s="21" t="s">
        <v>190</v>
      </c>
      <c r="D52" s="22">
        <v>94</v>
      </c>
      <c r="E52" s="21" t="s">
        <v>68</v>
      </c>
      <c r="F52" s="22"/>
      <c r="G52" s="22"/>
      <c r="H52" s="22">
        <f>D52*F52</f>
        <v>0</v>
      </c>
      <c r="I52" s="22">
        <f>D52*G52</f>
        <v>0</v>
      </c>
    </row>
    <row r="53" spans="1:9" ht="31.5">
      <c r="A53" s="21">
        <v>11</v>
      </c>
      <c r="B53" s="21" t="s">
        <v>191</v>
      </c>
      <c r="C53" s="21" t="s">
        <v>97</v>
      </c>
      <c r="D53" s="22">
        <v>2</v>
      </c>
      <c r="E53" s="21" t="s">
        <v>65</v>
      </c>
      <c r="F53" s="22"/>
      <c r="G53" s="22"/>
      <c r="H53" s="22">
        <f>D53*F53</f>
        <v>0</v>
      </c>
      <c r="I53" s="22">
        <f>D53*G53</f>
        <v>0</v>
      </c>
    </row>
    <row r="54" spans="1:9" ht="31.5">
      <c r="A54" s="17"/>
      <c r="B54" s="17"/>
      <c r="C54" s="21" t="s">
        <v>98</v>
      </c>
    </row>
    <row r="55" spans="1:9" ht="31.5">
      <c r="A55" s="21">
        <v>12</v>
      </c>
      <c r="B55" s="21" t="s">
        <v>192</v>
      </c>
      <c r="C55" s="21" t="s">
        <v>193</v>
      </c>
      <c r="D55" s="22">
        <v>4</v>
      </c>
      <c r="E55" s="21" t="s">
        <v>65</v>
      </c>
      <c r="F55" s="22"/>
      <c r="G55" s="22"/>
      <c r="H55" s="22">
        <f>D55*F55</f>
        <v>0</v>
      </c>
      <c r="I55" s="22">
        <f>D55*G55</f>
        <v>0</v>
      </c>
    </row>
    <row r="56" spans="1:9" ht="31.5">
      <c r="A56" s="17"/>
      <c r="B56" s="17"/>
      <c r="C56" s="21" t="s">
        <v>194</v>
      </c>
    </row>
    <row r="57" spans="1:9" ht="14">
      <c r="A57" s="17"/>
      <c r="B57" s="17"/>
      <c r="C57" s="18" t="s">
        <v>23</v>
      </c>
      <c r="D57" s="17"/>
      <c r="E57" s="17"/>
      <c r="F57" s="17"/>
      <c r="G57" s="17"/>
      <c r="H57" s="19">
        <f>SUM(H38:H56)</f>
        <v>0</v>
      </c>
      <c r="I57" s="19">
        <f>SUM(I38:I56)</f>
        <v>0</v>
      </c>
    </row>
    <row r="59" spans="1:9" ht="14">
      <c r="A59" s="17"/>
      <c r="B59" s="17"/>
      <c r="C59" s="18" t="s">
        <v>7</v>
      </c>
    </row>
    <row r="60" spans="1:9">
      <c r="A60" s="18" t="s">
        <v>9</v>
      </c>
      <c r="B60" s="18" t="s">
        <v>10</v>
      </c>
      <c r="C60" s="18" t="s">
        <v>11</v>
      </c>
      <c r="D60" s="19" t="s">
        <v>12</v>
      </c>
      <c r="E60" s="18" t="s">
        <v>13</v>
      </c>
      <c r="F60" s="19" t="s">
        <v>14</v>
      </c>
      <c r="G60" s="19" t="s">
        <v>15</v>
      </c>
      <c r="H60" s="19" t="s">
        <v>16</v>
      </c>
      <c r="I60" s="19" t="s">
        <v>17</v>
      </c>
    </row>
    <row r="61" spans="1:9" ht="31.5">
      <c r="A61" s="21">
        <v>1</v>
      </c>
      <c r="B61" s="21" t="s">
        <v>80</v>
      </c>
      <c r="C61" s="21" t="s">
        <v>81</v>
      </c>
      <c r="D61" s="22">
        <v>44</v>
      </c>
      <c r="E61" s="21" t="s">
        <v>20</v>
      </c>
      <c r="F61" s="22"/>
      <c r="G61" s="22"/>
      <c r="H61" s="22">
        <f>D61*F61</f>
        <v>0</v>
      </c>
      <c r="I61" s="22">
        <f>D61*G61</f>
        <v>0</v>
      </c>
    </row>
    <row r="62" spans="1:9" ht="31.5">
      <c r="A62" s="21">
        <v>2</v>
      </c>
      <c r="B62" s="21" t="s">
        <v>82</v>
      </c>
      <c r="C62" s="21" t="s">
        <v>83</v>
      </c>
      <c r="D62" s="22">
        <v>44</v>
      </c>
      <c r="E62" s="21" t="s">
        <v>20</v>
      </c>
      <c r="F62" s="22"/>
      <c r="G62" s="22"/>
      <c r="H62" s="22">
        <f>D62*F62</f>
        <v>0</v>
      </c>
      <c r="I62" s="22">
        <f>D62*G62</f>
        <v>0</v>
      </c>
    </row>
    <row r="63" spans="1:9" ht="14">
      <c r="A63" s="17"/>
      <c r="B63" s="17"/>
      <c r="C63" s="21" t="s">
        <v>84</v>
      </c>
    </row>
    <row r="64" spans="1:9" ht="14">
      <c r="A64" s="17"/>
      <c r="B64" s="17"/>
      <c r="C64" s="18" t="s">
        <v>23</v>
      </c>
      <c r="D64" s="17"/>
      <c r="E64" s="17"/>
      <c r="F64" s="17"/>
      <c r="G64" s="17"/>
      <c r="H64" s="19">
        <f>SUM(H61:H63)</f>
        <v>0</v>
      </c>
      <c r="I64" s="19">
        <f>SUM(I61:I63)</f>
        <v>0</v>
      </c>
    </row>
    <row r="66" spans="1:9" ht="14">
      <c r="A66" s="17"/>
      <c r="B66" s="17"/>
      <c r="C66" s="18" t="s">
        <v>164</v>
      </c>
    </row>
    <row r="67" spans="1:9">
      <c r="A67" s="18" t="s">
        <v>9</v>
      </c>
      <c r="B67" s="18" t="s">
        <v>10</v>
      </c>
      <c r="C67" s="18" t="s">
        <v>11</v>
      </c>
      <c r="D67" s="19" t="s">
        <v>12</v>
      </c>
      <c r="E67" s="18" t="s">
        <v>13</v>
      </c>
      <c r="F67" s="19" t="s">
        <v>14</v>
      </c>
      <c r="G67" s="19" t="s">
        <v>15</v>
      </c>
      <c r="H67" s="19" t="s">
        <v>16</v>
      </c>
      <c r="I67" s="19" t="s">
        <v>17</v>
      </c>
    </row>
    <row r="68" spans="1:9" ht="21">
      <c r="A68" s="21">
        <v>1</v>
      </c>
      <c r="B68" s="21" t="s">
        <v>63</v>
      </c>
      <c r="C68" s="21" t="s">
        <v>195</v>
      </c>
      <c r="D68" s="22">
        <v>18</v>
      </c>
      <c r="E68" s="21" t="s">
        <v>65</v>
      </c>
      <c r="F68" s="22"/>
      <c r="G68" s="22"/>
      <c r="H68" s="22">
        <f>D68*F68</f>
        <v>0</v>
      </c>
      <c r="I68" s="22">
        <f>D68*G68</f>
        <v>0</v>
      </c>
    </row>
    <row r="69" spans="1:9" ht="14">
      <c r="A69" s="17"/>
      <c r="B69" s="17"/>
      <c r="C69" s="18" t="s">
        <v>23</v>
      </c>
      <c r="D69" s="17"/>
      <c r="E69" s="17"/>
      <c r="F69" s="17"/>
      <c r="G69" s="17"/>
      <c r="H69" s="19">
        <f>SUM(H68:H68)</f>
        <v>0</v>
      </c>
      <c r="I69" s="19">
        <f>SUM(I68:I68)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Főösszesítő</vt:lpstr>
      <vt:lpstr>anaerob</vt:lpstr>
      <vt:lpstr>Iszaptároló</vt:lpstr>
      <vt:lpstr>osztóakna</vt:lpstr>
      <vt:lpstr>tolózár akn</vt:lpstr>
      <vt:lpstr>utóülepítő</vt:lpstr>
      <vt:lpstr>Munka7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2017-08-13T18:50:50Z</dcterms:modified>
</cp:coreProperties>
</file>